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WIXON\04_외주\202511_지자체쓰레기봉투\"/>
    </mc:Choice>
  </mc:AlternateContent>
  <bookViews>
    <workbookView xWindow="0" yWindow="0" windowWidth="51600" windowHeight="17685" activeTab="1"/>
  </bookViews>
  <sheets>
    <sheet name="웹 기능목록" sheetId="1" r:id="rId1"/>
    <sheet name="모바일앱 기능목록" sheetId="9" r:id="rId2"/>
    <sheet name="전체 메뉴 - 1차정리" sheetId="7" r:id="rId3"/>
    <sheet name="전체 메뉴 - SMT" sheetId="2" r:id="rId4"/>
    <sheet name="기본코드 종류" sheetId="5" r:id="rId5"/>
    <sheet name="지정판매소 바코드" sheetId="6" r:id="rId6"/>
    <sheet name="회의 내용 참고" sheetId="8" r:id="rId7"/>
  </sheet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67" i="1"/>
  <c r="F67" i="1" s="1"/>
  <c r="H67" i="1" s="1"/>
  <c r="J67" i="1" s="1"/>
  <c r="D18" i="9"/>
  <c r="D17" i="9"/>
  <c r="D16" i="9"/>
  <c r="D15" i="9"/>
  <c r="D14" i="9"/>
  <c r="D13" i="9"/>
  <c r="D12" i="9"/>
  <c r="D11" i="9"/>
  <c r="D10" i="9"/>
  <c r="D9" i="9"/>
  <c r="D8" i="9"/>
  <c r="D7" i="9"/>
  <c r="F7" i="9" s="1"/>
  <c r="H7" i="9" s="1"/>
  <c r="J7" i="9" s="1"/>
  <c r="D6" i="9"/>
  <c r="D5" i="9"/>
  <c r="D4" i="9"/>
  <c r="F4" i="9" s="1"/>
  <c r="H4" i="9" s="1"/>
  <c r="J4" i="9" s="1"/>
  <c r="D6" i="1"/>
  <c r="F8" i="9" l="1"/>
  <c r="H8" i="9" s="1"/>
  <c r="J8" i="9" s="1"/>
  <c r="F14" i="9"/>
  <c r="H14" i="9" s="1"/>
  <c r="J14" i="9" s="1"/>
  <c r="F5" i="9"/>
  <c r="H5" i="9" s="1"/>
  <c r="J5" i="9" s="1"/>
  <c r="D7" i="1"/>
  <c r="F7" i="1" s="1"/>
  <c r="D5" i="1"/>
  <c r="D8" i="1"/>
  <c r="D9" i="1"/>
  <c r="D10" i="1"/>
  <c r="D11" i="1"/>
  <c r="D12" i="1"/>
  <c r="D13" i="1"/>
  <c r="F13" i="1" s="1"/>
  <c r="F14" i="1" s="1"/>
  <c r="F15" i="1" s="1"/>
  <c r="F16" i="1" s="1"/>
  <c r="F17" i="1" s="1"/>
  <c r="F18" i="1" s="1"/>
  <c r="F19" i="1" s="1"/>
  <c r="F20" i="1" s="1"/>
  <c r="F21" i="1" s="1"/>
  <c r="D14" i="1"/>
  <c r="D15" i="1"/>
  <c r="D16" i="1"/>
  <c r="D17" i="1"/>
  <c r="D18" i="1"/>
  <c r="D19" i="1"/>
  <c r="D20" i="1"/>
  <c r="D21" i="1"/>
  <c r="D22" i="1"/>
  <c r="D23" i="1"/>
  <c r="D4" i="1"/>
  <c r="F4" i="1" s="1"/>
  <c r="D24" i="1"/>
  <c r="D25" i="1"/>
  <c r="D26" i="1"/>
  <c r="D27" i="1"/>
  <c r="D28" i="1"/>
  <c r="D29" i="1"/>
  <c r="D30" i="1"/>
  <c r="D31" i="1"/>
  <c r="D32" i="1"/>
  <c r="D34" i="1"/>
  <c r="F34" i="1" s="1"/>
  <c r="F35" i="1" s="1"/>
  <c r="D35" i="1"/>
  <c r="D36" i="1"/>
  <c r="D37" i="1"/>
  <c r="D38" i="1"/>
  <c r="D39" i="1"/>
  <c r="D40" i="1"/>
  <c r="D41" i="1"/>
  <c r="D42" i="1"/>
  <c r="D43" i="1"/>
  <c r="F43" i="1" s="1"/>
  <c r="D44" i="1"/>
  <c r="D45" i="1"/>
  <c r="D46" i="1"/>
  <c r="F46" i="1" s="1"/>
  <c r="D47" i="1"/>
  <c r="F47" i="1" s="1"/>
  <c r="F48" i="1" s="1"/>
  <c r="D48" i="1"/>
  <c r="D49" i="1"/>
  <c r="F49" i="1" s="1"/>
  <c r="D50" i="1"/>
  <c r="D51" i="1"/>
  <c r="D52" i="1"/>
  <c r="D53" i="1"/>
  <c r="D54" i="1"/>
  <c r="D55" i="1"/>
  <c r="D56" i="1"/>
  <c r="D57" i="1"/>
  <c r="D58" i="1"/>
  <c r="D59" i="1"/>
  <c r="D60" i="1"/>
  <c r="D61" i="1"/>
  <c r="D62" i="1"/>
  <c r="D63" i="1"/>
  <c r="D64" i="1"/>
  <c r="D65" i="1"/>
  <c r="D66" i="1"/>
  <c r="F9" i="9" l="1"/>
  <c r="H9" i="9" s="1"/>
  <c r="J9" i="9" s="1"/>
  <c r="F6" i="9"/>
  <c r="H6" i="9" s="1"/>
  <c r="J6" i="9" s="1"/>
  <c r="F44" i="1"/>
  <c r="F45" i="1" s="1"/>
  <c r="F8" i="1"/>
  <c r="F9" i="1" s="1"/>
  <c r="F10" i="1" s="1"/>
  <c r="F11" i="1" s="1"/>
  <c r="F12" i="1" s="1"/>
  <c r="F5" i="1"/>
  <c r="F6" i="1" s="1"/>
  <c r="H6" i="1" s="1"/>
  <c r="J6" i="1" s="1"/>
  <c r="F36" i="1"/>
  <c r="F37" i="1" s="1"/>
  <c r="F38" i="1" s="1"/>
  <c r="F39" i="1" s="1"/>
  <c r="F40" i="1" s="1"/>
  <c r="F41" i="1" s="1"/>
  <c r="F42" i="1" s="1"/>
  <c r="F50" i="1"/>
  <c r="F51" i="1" s="1"/>
  <c r="F52" i="1" s="1"/>
  <c r="F53" i="1" s="1"/>
  <c r="F54" i="1" s="1"/>
  <c r="F55" i="1" s="1"/>
  <c r="F56" i="1" s="1"/>
  <c r="F57" i="1" s="1"/>
  <c r="F58" i="1" s="1"/>
  <c r="F59" i="1" s="1"/>
  <c r="F60" i="1" s="1"/>
  <c r="F61" i="1" s="1"/>
  <c r="F62" i="1" s="1"/>
  <c r="F63" i="1" s="1"/>
  <c r="F64" i="1" s="1"/>
  <c r="F65" i="1" s="1"/>
  <c r="F66" i="1" s="1"/>
  <c r="F22" i="1"/>
  <c r="F23" i="1" s="1"/>
  <c r="F24" i="1" s="1"/>
  <c r="F25" i="1" s="1"/>
  <c r="F26" i="1" s="1"/>
  <c r="F27" i="1" s="1"/>
  <c r="F28" i="1" s="1"/>
  <c r="F29" i="1" s="1"/>
  <c r="F30" i="1" s="1"/>
  <c r="F31" i="1" s="1"/>
  <c r="F32" i="1" s="1"/>
  <c r="F33" i="1" s="1"/>
  <c r="H33" i="1" s="1"/>
  <c r="F10" i="9"/>
  <c r="F15" i="9"/>
  <c r="H4" i="1"/>
  <c r="H15" i="9" l="1"/>
  <c r="J15" i="9" s="1"/>
  <c r="F16" i="9"/>
  <c r="H10" i="9"/>
  <c r="J10" i="9" s="1"/>
  <c r="F11" i="9"/>
  <c r="J4" i="1"/>
  <c r="H11" i="9" l="1"/>
  <c r="J11" i="9" s="1"/>
  <c r="F12" i="9"/>
  <c r="H16" i="9"/>
  <c r="J16" i="9" s="1"/>
  <c r="F17" i="9"/>
  <c r="H15" i="1"/>
  <c r="J15" i="1" s="1"/>
  <c r="H42" i="1"/>
  <c r="J42" i="1" s="1"/>
  <c r="H37" i="1"/>
  <c r="J37" i="1" s="1"/>
  <c r="H57" i="1"/>
  <c r="J57" i="1" s="1"/>
  <c r="H47" i="1"/>
  <c r="J47" i="1" s="1"/>
  <c r="H36" i="1"/>
  <c r="J36" i="1" s="1"/>
  <c r="H43" i="1"/>
  <c r="J43" i="1" s="1"/>
  <c r="H56" i="1"/>
  <c r="H51" i="1"/>
  <c r="H41" i="1"/>
  <c r="J41" i="1" s="1"/>
  <c r="H64" i="1"/>
  <c r="J64" i="1" s="1"/>
  <c r="H26" i="1"/>
  <c r="J26" i="1" s="1"/>
  <c r="H49" i="1"/>
  <c r="H12" i="1"/>
  <c r="J12" i="1" s="1"/>
  <c r="H14" i="1"/>
  <c r="J14" i="1" s="1"/>
  <c r="H11" i="1"/>
  <c r="J11" i="1" s="1"/>
  <c r="H63" i="1"/>
  <c r="J63" i="1" s="1"/>
  <c r="H9" i="1"/>
  <c r="J9" i="1" s="1"/>
  <c r="H65" i="1"/>
  <c r="J65" i="1" s="1"/>
  <c r="H54" i="1"/>
  <c r="H45" i="1"/>
  <c r="J45" i="1" s="1"/>
  <c r="H13" i="1"/>
  <c r="J13" i="1" s="1"/>
  <c r="H55" i="1"/>
  <c r="J55" i="1" s="1"/>
  <c r="H8" i="1"/>
  <c r="J8" i="1" s="1"/>
  <c r="H10" i="1"/>
  <c r="J10" i="1" s="1"/>
  <c r="H48" i="1"/>
  <c r="H59" i="1"/>
  <c r="H52" i="1"/>
  <c r="H46" i="1"/>
  <c r="J46" i="1" s="1"/>
  <c r="H40" i="1"/>
  <c r="J40" i="1" s="1"/>
  <c r="H29" i="1"/>
  <c r="J29" i="1" s="1"/>
  <c r="H24" i="1"/>
  <c r="J24" i="1" s="1"/>
  <c r="H25" i="1"/>
  <c r="J25" i="1" s="1"/>
  <c r="H66" i="1"/>
  <c r="J66" i="1" s="1"/>
  <c r="H44" i="1"/>
  <c r="J44" i="1" s="1"/>
  <c r="H28" i="1"/>
  <c r="J28" i="1" s="1"/>
  <c r="H39" i="1"/>
  <c r="J39" i="1" s="1"/>
  <c r="H27" i="1"/>
  <c r="J27" i="1" s="1"/>
  <c r="H60" i="1"/>
  <c r="H53" i="1"/>
  <c r="H58" i="1"/>
  <c r="J58" i="1" s="1"/>
  <c r="H7" i="1"/>
  <c r="J7" i="1" s="1"/>
  <c r="H32" i="1"/>
  <c r="J32" i="1" s="1"/>
  <c r="J33" i="1" s="1"/>
  <c r="H34" i="1"/>
  <c r="J34" i="1" s="1"/>
  <c r="H35" i="1"/>
  <c r="J35" i="1" s="1"/>
  <c r="H38" i="1"/>
  <c r="J38" i="1" s="1"/>
  <c r="H62" i="1"/>
  <c r="J62" i="1" s="1"/>
  <c r="H31" i="1"/>
  <c r="J31" i="1" s="1"/>
  <c r="H61" i="1"/>
  <c r="H30" i="1"/>
  <c r="H5" i="1"/>
  <c r="J5" i="1" s="1"/>
  <c r="H50" i="1"/>
  <c r="H12" i="9" l="1"/>
  <c r="J12" i="9" s="1"/>
  <c r="F13" i="9"/>
  <c r="H13" i="9" s="1"/>
  <c r="J13" i="9" s="1"/>
  <c r="H17" i="9"/>
  <c r="J17" i="9" s="1"/>
  <c r="F18" i="9"/>
  <c r="J30" i="1"/>
  <c r="H16" i="1"/>
  <c r="J16" i="1" s="1"/>
  <c r="J56" i="1"/>
  <c r="J59" i="1"/>
  <c r="J60" i="1" s="1"/>
  <c r="J61" i="1" s="1"/>
  <c r="J48" i="1"/>
  <c r="J49" i="1" s="1"/>
  <c r="J50" i="1" s="1"/>
  <c r="J51" i="1" s="1"/>
  <c r="J52" i="1" s="1"/>
  <c r="J53" i="1" s="1"/>
  <c r="J54" i="1" s="1"/>
  <c r="H18" i="9" l="1"/>
  <c r="J18" i="9" s="1"/>
  <c r="H17" i="1"/>
  <c r="J17" i="1" s="1"/>
  <c r="H18" i="1" l="1"/>
  <c r="J18" i="1" s="1"/>
  <c r="H19" i="1" l="1"/>
  <c r="J19" i="1" s="1"/>
  <c r="H20" i="1" l="1"/>
  <c r="J20" i="1" s="1"/>
  <c r="H21" i="1" l="1"/>
  <c r="J21" i="1" s="1"/>
  <c r="H23" i="1" l="1"/>
  <c r="H22" i="1"/>
  <c r="J22" i="1" s="1"/>
  <c r="J23" i="1" l="1"/>
</calcChain>
</file>

<file path=xl/sharedStrings.xml><?xml version="1.0" encoding="utf-8"?>
<sst xmlns="http://schemas.openxmlformats.org/spreadsheetml/2006/main" count="1067" uniqueCount="683">
  <si>
    <t>기준일</t>
    <phoneticPr fontId="5" type="noConversion"/>
  </si>
  <si>
    <t>No</t>
    <phoneticPr fontId="5" type="noConversion"/>
  </si>
  <si>
    <t>CATEGORY</t>
    <phoneticPr fontId="5" type="noConversion"/>
  </si>
  <si>
    <t>SFR</t>
    <phoneticPr fontId="5" type="noConversion"/>
  </si>
  <si>
    <t>1 Level</t>
  </si>
  <si>
    <t>2 Level</t>
  </si>
  <si>
    <t>3 Level</t>
  </si>
  <si>
    <t>4 Level</t>
  </si>
  <si>
    <t>시작예정일</t>
    <phoneticPr fontId="5" type="noConversion"/>
  </si>
  <si>
    <t>종료예정일</t>
    <phoneticPr fontId="5" type="noConversion"/>
  </si>
  <si>
    <t>계획율</t>
    <phoneticPr fontId="5" type="noConversion"/>
  </si>
  <si>
    <t>예상 소요 기간</t>
    <phoneticPr fontId="5" type="noConversion"/>
  </si>
  <si>
    <t>담당자</t>
    <phoneticPr fontId="5" type="noConversion"/>
  </si>
  <si>
    <t>비고</t>
  </si>
  <si>
    <t>개발자</t>
    <phoneticPr fontId="5" type="noConversion"/>
  </si>
  <si>
    <t>개발시작일</t>
    <phoneticPr fontId="5" type="noConversion"/>
  </si>
  <si>
    <t>개발종료일</t>
    <phoneticPr fontId="5" type="noConversion"/>
  </si>
  <si>
    <t>단위테스트 종료일</t>
    <phoneticPr fontId="5" type="noConversion"/>
  </si>
  <si>
    <t>소요 기간</t>
    <phoneticPr fontId="5" type="noConversion"/>
  </si>
  <si>
    <t>진척율</t>
    <phoneticPr fontId="5" type="noConversion"/>
  </si>
  <si>
    <t>프로세스ID</t>
  </si>
  <si>
    <t>프로세스</t>
    <phoneticPr fontId="6" type="noConversion"/>
  </si>
  <si>
    <t>기본 코드 관리</t>
  </si>
  <si>
    <t>관리자단</t>
    <phoneticPr fontId="6" type="noConversion"/>
  </si>
  <si>
    <t>사용자 관리</t>
    <phoneticPr fontId="6" type="noConversion"/>
  </si>
  <si>
    <t>사용자 권한 관리</t>
    <phoneticPr fontId="6" type="noConversion"/>
  </si>
  <si>
    <t>사용자 권한 관리</t>
    <phoneticPr fontId="5" type="noConversion"/>
  </si>
  <si>
    <t>사용자 관리</t>
    <phoneticPr fontId="5" type="noConversion"/>
  </si>
  <si>
    <t>사용자 접근 관리</t>
    <phoneticPr fontId="6" type="noConversion"/>
  </si>
  <si>
    <t>사용자 로그인 이력 확인</t>
    <phoneticPr fontId="5" type="noConversion"/>
  </si>
  <si>
    <t>사용자 권한 승인</t>
    <phoneticPr fontId="5" type="noConversion"/>
  </si>
  <si>
    <t>메뉴 관리</t>
    <phoneticPr fontId="6" type="noConversion"/>
  </si>
  <si>
    <t>메뉴 별 권한 설정</t>
    <phoneticPr fontId="5" type="noConversion"/>
  </si>
  <si>
    <t>메뉴 별 사용자 접근 권한 설정</t>
    <phoneticPr fontId="5" type="noConversion"/>
  </si>
  <si>
    <t>Web application</t>
    <phoneticPr fontId="6" type="noConversion"/>
  </si>
  <si>
    <t>Web application</t>
    <phoneticPr fontId="6" type="noConversion"/>
  </si>
  <si>
    <t>관리자단</t>
    <phoneticPr fontId="5" type="noConversion"/>
  </si>
  <si>
    <t>메뉴 관리</t>
    <phoneticPr fontId="5" type="noConversion"/>
  </si>
  <si>
    <t>기본정보관리</t>
  </si>
  <si>
    <t>발주 입고 관리</t>
  </si>
  <si>
    <t>불출 관리</t>
  </si>
  <si>
    <t>재고 관리</t>
  </si>
  <si>
    <t>판매 관리</t>
  </si>
  <si>
    <t>판매 현황</t>
  </si>
  <si>
    <t>봉투 수불 관리</t>
  </si>
  <si>
    <t>통계 분석 관리</t>
  </si>
  <si>
    <t>창</t>
  </si>
  <si>
    <t>도움말</t>
  </si>
  <si>
    <t>발주 등록</t>
  </si>
  <si>
    <t>무료 불출 현황</t>
  </si>
  <si>
    <t>재고 현황</t>
  </si>
  <si>
    <t>전화 접수</t>
  </si>
  <si>
    <t>지정 판매소 일 판매대장</t>
  </si>
  <si>
    <t>기타 입출고</t>
  </si>
  <si>
    <t>전년 대비 판매 분석</t>
  </si>
  <si>
    <t>PDA 수정</t>
  </si>
  <si>
    <t>도움말 항목</t>
  </si>
  <si>
    <t>단가 관리</t>
  </si>
  <si>
    <t>발주 변경</t>
  </si>
  <si>
    <t>무료용 불출 처리</t>
  </si>
  <si>
    <t>실사 관리</t>
  </si>
  <si>
    <t>전화 접수 관리</t>
  </si>
  <si>
    <t>지정 판매소 기간별 판매대장</t>
  </si>
  <si>
    <t>기간별 봉투 수불 현황</t>
  </si>
  <si>
    <t>월별 판매 추이 분석</t>
  </si>
  <si>
    <t>바둑판식 배열</t>
  </si>
  <si>
    <t>원격 요청</t>
  </si>
  <si>
    <t>포장 단위 관리</t>
  </si>
  <si>
    <t>LOT-No 디스켓 불출</t>
  </si>
  <si>
    <t>무료용 불출 취소</t>
  </si>
  <si>
    <t>실사 선별</t>
  </si>
  <si>
    <t>지정 판매소 판매</t>
  </si>
  <si>
    <t>일계표</t>
  </si>
  <si>
    <t>일일 봉투 수불 현황</t>
  </si>
  <si>
    <t>계절별 판매 추이 분석</t>
  </si>
  <si>
    <t>계단식 배열</t>
  </si>
  <si>
    <t>pda 리셋</t>
  </si>
  <si>
    <t>판매 대행소 관리</t>
  </si>
  <si>
    <t>발주 현황</t>
  </si>
  <si>
    <t>실사 선별 조회</t>
  </si>
  <si>
    <t>지정 판매소 반품</t>
  </si>
  <si>
    <t>기간별 판매현황[일집계]</t>
  </si>
  <si>
    <t>반품/파기 현황</t>
  </si>
  <si>
    <t>계층식 배열</t>
  </si>
  <si>
    <t>번호알기</t>
  </si>
  <si>
    <t>담당자 관리</t>
  </si>
  <si>
    <t>발주 입고[스캐너]</t>
  </si>
  <si>
    <t>실사 등록</t>
  </si>
  <si>
    <t>지정 판매소 판매 취소</t>
  </si>
  <si>
    <t>기간별 판매현황[기간집계]</t>
  </si>
  <si>
    <t>쓰레기 봉투 수급 계획</t>
  </si>
  <si>
    <t>Data Backup</t>
  </si>
  <si>
    <t>컴포트 설정</t>
  </si>
  <si>
    <t>업체 관리</t>
  </si>
  <si>
    <t>일괄입고</t>
  </si>
  <si>
    <t>실사 재고 조회</t>
  </si>
  <si>
    <t>지정 판매소 반품 취소</t>
  </si>
  <si>
    <t>년 판매 현황</t>
  </si>
  <si>
    <t>LOT 수불 조회</t>
  </si>
  <si>
    <t>Version 정보</t>
  </si>
  <si>
    <t>무료용 대상자 관리</t>
  </si>
  <si>
    <t>입고 현황</t>
  </si>
  <si>
    <t>실사 오류 조회</t>
  </si>
  <si>
    <t>지정 판매소 별 판매현황(수량)</t>
  </si>
  <si>
    <t>종료</t>
  </si>
  <si>
    <t>지정 판매소 관리</t>
  </si>
  <si>
    <t>실사 선별 취소</t>
  </si>
  <si>
    <t>지정 판매소 별 판매현황(금액)</t>
  </si>
  <si>
    <t>1GBMS</t>
  </si>
  <si>
    <t>지정 판매소 조회</t>
  </si>
  <si>
    <t>실사 등록 취소</t>
  </si>
  <si>
    <t>지정판매소별 거래현황</t>
  </si>
  <si>
    <t>지정 판매소 신규/취소 현황</t>
  </si>
  <si>
    <t>홈텍스 처리</t>
  </si>
  <si>
    <t>지정판매소 바코드 출력</t>
  </si>
  <si>
    <t>PC -&gt; PDA로 자료 전송</t>
  </si>
  <si>
    <t>PDA -&gt; PC로 자료 전송</t>
  </si>
  <si>
    <t>올린 자료 처리</t>
  </si>
  <si>
    <t>시찰 처리</t>
  </si>
  <si>
    <t>PASSWORD 변경</t>
  </si>
  <si>
    <t>환경 설정</t>
  </si>
  <si>
    <t>지정 판매소 현황</t>
  </si>
  <si>
    <t>기본정보관리</t>
    <phoneticPr fontId="6" type="noConversion"/>
  </si>
  <si>
    <t>기본코드관리</t>
    <phoneticPr fontId="6" type="noConversion"/>
  </si>
  <si>
    <t>기본코드 종류 관리</t>
    <phoneticPr fontId="5" type="noConversion"/>
  </si>
  <si>
    <t>코드 명</t>
  </si>
  <si>
    <t>A</t>
  </si>
  <si>
    <t>도/특별시/광역시 구분</t>
  </si>
  <si>
    <t>B</t>
  </si>
  <si>
    <t>특별시/광역시/시/군코드</t>
  </si>
  <si>
    <t>C</t>
  </si>
  <si>
    <t>구코드</t>
  </si>
  <si>
    <t>D</t>
  </si>
  <si>
    <t>동코드</t>
  </si>
  <si>
    <t>E</t>
  </si>
  <si>
    <t>봉투구분</t>
  </si>
  <si>
    <t>F</t>
  </si>
  <si>
    <t>봉투재질</t>
  </si>
  <si>
    <t>G</t>
  </si>
  <si>
    <t>용량별</t>
  </si>
  <si>
    <t>H</t>
  </si>
  <si>
    <t>무상지급</t>
  </si>
  <si>
    <t>I</t>
  </si>
  <si>
    <t>판매형태</t>
  </si>
  <si>
    <t>J</t>
  </si>
  <si>
    <t>반품형태</t>
  </si>
  <si>
    <t>K</t>
  </si>
  <si>
    <t>반품사유</t>
  </si>
  <si>
    <t>L</t>
  </si>
  <si>
    <t>지정판매소 변경사유</t>
  </si>
  <si>
    <t>M</t>
  </si>
  <si>
    <t>수불구분</t>
  </si>
  <si>
    <t>N</t>
  </si>
  <si>
    <t>동판종류</t>
  </si>
  <si>
    <t>O</t>
  </si>
  <si>
    <t>봉투명</t>
  </si>
  <si>
    <t>P</t>
  </si>
  <si>
    <t>작업권한</t>
  </si>
  <si>
    <t>Q</t>
  </si>
  <si>
    <t>예산과목</t>
  </si>
  <si>
    <t>R</t>
  </si>
  <si>
    <t>은행목록</t>
  </si>
  <si>
    <t>S</t>
  </si>
  <si>
    <t>소속</t>
  </si>
  <si>
    <t>T</t>
  </si>
  <si>
    <t>직위</t>
  </si>
  <si>
    <t>U</t>
  </si>
  <si>
    <t>배달</t>
  </si>
  <si>
    <t>V</t>
  </si>
  <si>
    <t>구역</t>
  </si>
  <si>
    <t>W</t>
  </si>
  <si>
    <t>봉투명(약어)</t>
  </si>
  <si>
    <t>X</t>
  </si>
  <si>
    <t>봉투구분(대분)</t>
  </si>
  <si>
    <t>Y</t>
  </si>
  <si>
    <t>분기</t>
  </si>
  <si>
    <t>각 기본코드의 하위 세부 코드 관리</t>
    <phoneticPr fontId="5" type="noConversion"/>
  </si>
  <si>
    <t>코드명</t>
    <phoneticPr fontId="5" type="noConversion"/>
  </si>
  <si>
    <t>특별시</t>
    <phoneticPr fontId="5" type="noConversion"/>
  </si>
  <si>
    <t>광역시</t>
    <phoneticPr fontId="5" type="noConversion"/>
  </si>
  <si>
    <t>경기도</t>
    <phoneticPr fontId="5" type="noConversion"/>
  </si>
  <si>
    <t>강원도</t>
    <phoneticPr fontId="5" type="noConversion"/>
  </si>
  <si>
    <t>충청북도</t>
    <phoneticPr fontId="5" type="noConversion"/>
  </si>
  <si>
    <t>충청남도</t>
    <phoneticPr fontId="5" type="noConversion"/>
  </si>
  <si>
    <t>전라북도</t>
    <phoneticPr fontId="5" type="noConversion"/>
  </si>
  <si>
    <t>전라남도</t>
    <phoneticPr fontId="5" type="noConversion"/>
  </si>
  <si>
    <t>경상북도</t>
    <phoneticPr fontId="5" type="noConversion"/>
  </si>
  <si>
    <t>경상남도</t>
    <phoneticPr fontId="5" type="noConversion"/>
  </si>
  <si>
    <t>제주도</t>
    <phoneticPr fontId="5" type="noConversion"/>
  </si>
  <si>
    <t>기본 코드 종류</t>
    <phoneticPr fontId="5" type="noConversion"/>
  </si>
  <si>
    <t>세부코드</t>
    <phoneticPr fontId="5" type="noConversion"/>
  </si>
  <si>
    <t>단가 관리</t>
    <phoneticPr fontId="6" type="noConversion"/>
  </si>
  <si>
    <t>포장 단위 관리</t>
    <phoneticPr fontId="6" type="noConversion"/>
  </si>
  <si>
    <t>지역별 봉투 코드, 봉투 종류, 발주 단가, 도매가, 소비자가, 유효 기간을 컬럼명으로하는 표 형태로 봉투별 단가 표시
- 지역별 봉투 종류별 발주단가, 도매가, 소비자가, 유효기간을 입력 / 수정 / 삭제 기능 구현
- 단가 적용 일자 'YYYY-MM-DD' 형태로 지정 가능해야함
- 단가 적용 일자 변경시, 변경전 단가 테이블을 적용일자 구간으로 별도 저장(단가 변경 이력 관리를 하기 위함)</t>
    <phoneticPr fontId="6" type="noConversion"/>
  </si>
  <si>
    <t>기본 코드 종류 별 하위 세부 코드 등록 / 수정 / 삭제 기능 구현
- "세부 기본코드" 시트 참고</t>
    <phoneticPr fontId="6" type="noConversion"/>
  </si>
  <si>
    <t>기본 코드 종류 등록 / 수정 / 삭제 기능 구현
- "기본코드 종류" 시트 참고</t>
    <phoneticPr fontId="5" type="noConversion"/>
  </si>
  <si>
    <t>메뉴 등록 / 수정 / 삭제 기능 구현
- "전체 메뉴" 시트 참고</t>
    <phoneticPr fontId="5" type="noConversion"/>
  </si>
  <si>
    <t>사용자가 브라우저에서 사용자 등록했을 때, 요청 권한을 확인 후 승인하는 루틴 구현</t>
    <phoneticPr fontId="5" type="noConversion"/>
  </si>
  <si>
    <t>사용자 등록 / 수정 / 삭제 기능 구현(삭제 상태로 관리, 5년 유지)</t>
    <phoneticPr fontId="5" type="noConversion"/>
  </si>
  <si>
    <t>사용자 로그인 이력 기록 조회(기간 지정) 기능 구현</t>
    <phoneticPr fontId="5" type="noConversion"/>
  </si>
  <si>
    <t>지역별 봉투 코드, 봉투 종류,  박스당 팩 수량,  팩당 낱장 수량, 총 수량, 유효 기간을 컬럼명으로하는 표 형태로 봉투별 포장단위 표시
- 지역별 봉투 종류별 박스당 팩 수량, 팩당 낱장 수량, 총 수량, 유효기간을 입력 / 수정 / 삭제 기능 구현
- 포장단위 적용 일자 'YYYY-MM-DD' 형태로 지정 가능해야함
- 포장 적용 일자 변경시, 변경전 단가 테이블을 적용일자 구간으로 별도 저장(단가 변경 이력 관리를 하기 위함)</t>
    <phoneticPr fontId="6" type="noConversion"/>
  </si>
  <si>
    <t>단가관리</t>
    <phoneticPr fontId="6" type="noConversion"/>
  </si>
  <si>
    <t>지자체별 봉투 종류별 단가 관리</t>
    <phoneticPr fontId="6" type="noConversion"/>
  </si>
  <si>
    <t>지자체별 봉투 종류별 단가 조회</t>
    <phoneticPr fontId="6" type="noConversion"/>
  </si>
  <si>
    <t>지자체별 봉투 종류별 포장 단위 관리</t>
    <phoneticPr fontId="6" type="noConversion"/>
  </si>
  <si>
    <t>지자체별 판매 대행소 관리</t>
    <phoneticPr fontId="6" type="noConversion"/>
  </si>
  <si>
    <t>사용자 권한 등록 / 수정 / 삭제 기능 구현
- 사용자 권한 분류  
* super admin : wixon / 서진
* 지자체관리자 : 각 지자체에서 시스템에 접속하여 발주 작업 및 봉투별 단가, 포장 단위, 대행소등록 등 각 지자체별 설정값 입력 / 관리
* 지정판매소 : 웹/앱을 통해 종량제봉투/음식물 쓰레기 스티커를 지자체에 주문 / 주문 내역 확인 
* 일반 사용자 : 앱을 통해 바코드 확인</t>
    <phoneticPr fontId="5" type="noConversion"/>
  </si>
  <si>
    <t>지자체별 봉투 종류별 포장 단위 조회</t>
    <phoneticPr fontId="6" type="noConversion"/>
  </si>
  <si>
    <t>지역별 봉투 종류별 단가를 기간별을 지정하여 조회 / 인쇄</t>
    <phoneticPr fontId="6" type="noConversion"/>
  </si>
  <si>
    <t>우선순위</t>
    <phoneticPr fontId="5" type="noConversion"/>
  </si>
  <si>
    <t>지역별 봉투 종류별 포장단위를 기간별을 지정하여 조회 / 인쇄</t>
    <phoneticPr fontId="6" type="noConversion"/>
  </si>
  <si>
    <t>판매 대행소 관리</t>
    <phoneticPr fontId="6" type="noConversion"/>
  </si>
  <si>
    <t>- 대행소 등록 / 수정 / 삭제 기능 구현</t>
    <phoneticPr fontId="6" type="noConversion"/>
  </si>
  <si>
    <t>지자체별 판매 대행소 연결</t>
    <phoneticPr fontId="6" type="noConversion"/>
  </si>
  <si>
    <t>- 소속 지자체 설정 기능 구현</t>
    <phoneticPr fontId="5" type="noConversion"/>
  </si>
  <si>
    <t>지자체별 판매 대행소 조회</t>
    <phoneticPr fontId="6" type="noConversion"/>
  </si>
  <si>
    <t>- 대행소 조회 / 인쇄 기능 구현</t>
    <phoneticPr fontId="5" type="noConversion"/>
  </si>
  <si>
    <t>코드 B</t>
    <phoneticPr fontId="5" type="noConversion"/>
  </si>
  <si>
    <t>코드 A</t>
    <phoneticPr fontId="5" type="noConversion"/>
  </si>
  <si>
    <t>세부코드</t>
    <phoneticPr fontId="5" type="noConversion"/>
  </si>
  <si>
    <t>코드명</t>
    <phoneticPr fontId="5" type="noConversion"/>
  </si>
  <si>
    <t>서울특별시</t>
    <phoneticPr fontId="5" type="noConversion"/>
  </si>
  <si>
    <t>부산광역시</t>
    <phoneticPr fontId="5" type="noConversion"/>
  </si>
  <si>
    <t>대구광역시</t>
    <phoneticPr fontId="5" type="noConversion"/>
  </si>
  <si>
    <t>인천광역시</t>
    <phoneticPr fontId="5" type="noConversion"/>
  </si>
  <si>
    <t>대전광역시</t>
    <phoneticPr fontId="5" type="noConversion"/>
  </si>
  <si>
    <t>광주광역시</t>
    <phoneticPr fontId="5" type="noConversion"/>
  </si>
  <si>
    <t>울산광역시</t>
    <phoneticPr fontId="5" type="noConversion"/>
  </si>
  <si>
    <t>코드 C</t>
    <phoneticPr fontId="5" type="noConversion"/>
  </si>
  <si>
    <t>세부코드</t>
    <phoneticPr fontId="5" type="noConversion"/>
  </si>
  <si>
    <t>북구</t>
    <phoneticPr fontId="5" type="noConversion"/>
  </si>
  <si>
    <t>검단동</t>
    <phoneticPr fontId="5" type="noConversion"/>
  </si>
  <si>
    <t>코드 D</t>
    <phoneticPr fontId="5" type="noConversion"/>
  </si>
  <si>
    <t>고성동1가</t>
    <phoneticPr fontId="5" type="noConversion"/>
  </si>
  <si>
    <t>고성동2가</t>
  </si>
  <si>
    <t>고성동3가</t>
  </si>
  <si>
    <t>관음동</t>
    <phoneticPr fontId="5" type="noConversion"/>
  </si>
  <si>
    <t>구암동</t>
    <phoneticPr fontId="5" type="noConversion"/>
  </si>
  <si>
    <t>국우동</t>
    <phoneticPr fontId="5" type="noConversion"/>
  </si>
  <si>
    <t>금호동</t>
    <phoneticPr fontId="5" type="noConversion"/>
  </si>
  <si>
    <t>노곡동</t>
    <phoneticPr fontId="5" type="noConversion"/>
  </si>
  <si>
    <t>노원동1가</t>
    <phoneticPr fontId="5" type="noConversion"/>
  </si>
  <si>
    <t>노원동2가</t>
  </si>
  <si>
    <t>노원동3가</t>
  </si>
  <si>
    <t>대현동</t>
    <phoneticPr fontId="5" type="noConversion"/>
  </si>
  <si>
    <t>도남동</t>
    <phoneticPr fontId="5" type="noConversion"/>
  </si>
  <si>
    <t>동변동</t>
    <phoneticPr fontId="5" type="noConversion"/>
  </si>
  <si>
    <t>동천동</t>
    <phoneticPr fontId="5" type="noConversion"/>
  </si>
  <si>
    <t>동호동</t>
    <phoneticPr fontId="5" type="noConversion"/>
  </si>
  <si>
    <t>매천동</t>
    <phoneticPr fontId="5" type="noConversion"/>
  </si>
  <si>
    <t>복현동</t>
    <phoneticPr fontId="5" type="noConversion"/>
  </si>
  <si>
    <t>사수동</t>
    <phoneticPr fontId="5" type="noConversion"/>
  </si>
  <si>
    <t>산격동</t>
    <phoneticPr fontId="5" type="noConversion"/>
  </si>
  <si>
    <t>서변동</t>
    <phoneticPr fontId="5" type="noConversion"/>
  </si>
  <si>
    <t>연경동</t>
    <phoneticPr fontId="5" type="noConversion"/>
  </si>
  <si>
    <t>읍내동</t>
    <phoneticPr fontId="5" type="noConversion"/>
  </si>
  <si>
    <t>조야동</t>
    <phoneticPr fontId="5" type="noConversion"/>
  </si>
  <si>
    <t>칠성동1가</t>
    <phoneticPr fontId="5" type="noConversion"/>
  </si>
  <si>
    <t>칠성동2가</t>
    <phoneticPr fontId="5" type="noConversion"/>
  </si>
  <si>
    <t>침산동</t>
    <phoneticPr fontId="5" type="noConversion"/>
  </si>
  <si>
    <t>코드 E</t>
    <phoneticPr fontId="5" type="noConversion"/>
  </si>
  <si>
    <t>세부코드</t>
    <phoneticPr fontId="5" type="noConversion"/>
  </si>
  <si>
    <t>대형폐기물 스티커</t>
    <phoneticPr fontId="5" type="noConversion"/>
  </si>
  <si>
    <t>일반용</t>
    <phoneticPr fontId="5" type="noConversion"/>
  </si>
  <si>
    <t>공공용</t>
    <phoneticPr fontId="5" type="noConversion"/>
  </si>
  <si>
    <t>무료용</t>
    <phoneticPr fontId="5" type="noConversion"/>
  </si>
  <si>
    <t>공동주택용</t>
    <phoneticPr fontId="5" type="noConversion"/>
  </si>
  <si>
    <t>재사용</t>
    <phoneticPr fontId="5" type="noConversion"/>
  </si>
  <si>
    <t>음식물 봉투</t>
    <phoneticPr fontId="5" type="noConversion"/>
  </si>
  <si>
    <t>음식물 스티커</t>
    <phoneticPr fontId="5" type="noConversion"/>
  </si>
  <si>
    <t>음식물 용기</t>
    <phoneticPr fontId="5" type="noConversion"/>
  </si>
  <si>
    <t xml:space="preserve"> </t>
    <phoneticPr fontId="5" type="noConversion"/>
  </si>
  <si>
    <t>코드 F</t>
    <phoneticPr fontId="5" type="noConversion"/>
  </si>
  <si>
    <t>세부코드</t>
    <phoneticPr fontId="5" type="noConversion"/>
  </si>
  <si>
    <t>코드명</t>
    <phoneticPr fontId="5" type="noConversion"/>
  </si>
  <si>
    <t>용기</t>
    <phoneticPr fontId="5" type="noConversion"/>
  </si>
  <si>
    <t>고밀도</t>
    <phoneticPr fontId="5" type="noConversion"/>
  </si>
  <si>
    <t>PP마대</t>
    <phoneticPr fontId="5" type="noConversion"/>
  </si>
  <si>
    <t>스티커</t>
    <phoneticPr fontId="5" type="noConversion"/>
  </si>
  <si>
    <t>코드 G</t>
    <phoneticPr fontId="5" type="noConversion"/>
  </si>
  <si>
    <t>코드 H</t>
    <phoneticPr fontId="5" type="noConversion"/>
  </si>
  <si>
    <t>코드 I</t>
    <phoneticPr fontId="5" type="noConversion"/>
  </si>
  <si>
    <t>코드 J</t>
    <phoneticPr fontId="5" type="noConversion"/>
  </si>
  <si>
    <t>코드 K</t>
    <phoneticPr fontId="5" type="noConversion"/>
  </si>
  <si>
    <t>코드 L</t>
    <phoneticPr fontId="5" type="noConversion"/>
  </si>
  <si>
    <t>코드 M</t>
    <phoneticPr fontId="5" type="noConversion"/>
  </si>
  <si>
    <t>코드 N</t>
    <phoneticPr fontId="5" type="noConversion"/>
  </si>
  <si>
    <t>코드 O</t>
    <phoneticPr fontId="5" type="noConversion"/>
  </si>
  <si>
    <t>코드 P</t>
    <phoneticPr fontId="5" type="noConversion"/>
  </si>
  <si>
    <t>코드 Q</t>
    <phoneticPr fontId="5" type="noConversion"/>
  </si>
  <si>
    <t>코드 R</t>
    <phoneticPr fontId="5" type="noConversion"/>
  </si>
  <si>
    <t>10000원</t>
    <phoneticPr fontId="5" type="noConversion"/>
  </si>
  <si>
    <t>2L</t>
    <phoneticPr fontId="5" type="noConversion"/>
  </si>
  <si>
    <t>3L</t>
    <phoneticPr fontId="5" type="noConversion"/>
  </si>
  <si>
    <t>5L</t>
    <phoneticPr fontId="5" type="noConversion"/>
  </si>
  <si>
    <t>10L</t>
    <phoneticPr fontId="5" type="noConversion"/>
  </si>
  <si>
    <t>20L</t>
    <phoneticPr fontId="5" type="noConversion"/>
  </si>
  <si>
    <t>30L</t>
    <phoneticPr fontId="5" type="noConversion"/>
  </si>
  <si>
    <t>50L</t>
    <phoneticPr fontId="5" type="noConversion"/>
  </si>
  <si>
    <t>60L</t>
    <phoneticPr fontId="5" type="noConversion"/>
  </si>
  <si>
    <t>75L</t>
    <phoneticPr fontId="5" type="noConversion"/>
  </si>
  <si>
    <t>100L</t>
    <phoneticPr fontId="5" type="noConversion"/>
  </si>
  <si>
    <t>120L</t>
    <phoneticPr fontId="5" type="noConversion"/>
  </si>
  <si>
    <t>1000원</t>
    <phoneticPr fontId="5" type="noConversion"/>
  </si>
  <si>
    <t>3000원</t>
    <phoneticPr fontId="5" type="noConversion"/>
  </si>
  <si>
    <t>5000원</t>
    <phoneticPr fontId="5" type="noConversion"/>
  </si>
  <si>
    <t>8000원</t>
    <phoneticPr fontId="5" type="noConversion"/>
  </si>
  <si>
    <t>시설보호대상자</t>
    <phoneticPr fontId="5" type="noConversion"/>
  </si>
  <si>
    <t>생보자</t>
    <phoneticPr fontId="5" type="noConversion"/>
  </si>
  <si>
    <t>통,반장</t>
    <phoneticPr fontId="5" type="noConversion"/>
  </si>
  <si>
    <t>대한민국무공수훈자</t>
    <phoneticPr fontId="5" type="noConversion"/>
  </si>
  <si>
    <t>사회복지시설</t>
    <phoneticPr fontId="5" type="noConversion"/>
  </si>
  <si>
    <t>일반반품</t>
    <phoneticPr fontId="5" type="noConversion"/>
  </si>
  <si>
    <t>관내반품</t>
    <phoneticPr fontId="5" type="noConversion"/>
  </si>
  <si>
    <t>반품</t>
    <phoneticPr fontId="5" type="noConversion"/>
  </si>
  <si>
    <t>무상지급</t>
    <phoneticPr fontId="5" type="noConversion"/>
  </si>
  <si>
    <t>일반판매</t>
  </si>
  <si>
    <t>일반판매</t>
    <phoneticPr fontId="5" type="noConversion"/>
  </si>
  <si>
    <t>관내판매</t>
    <phoneticPr fontId="5" type="noConversion"/>
  </si>
  <si>
    <t>교환판매</t>
    <phoneticPr fontId="5" type="noConversion"/>
  </si>
  <si>
    <t>봉투훼손</t>
    <phoneticPr fontId="5" type="noConversion"/>
  </si>
  <si>
    <t>지정판매소 폐업</t>
    <phoneticPr fontId="5" type="noConversion"/>
  </si>
  <si>
    <t>스티커 미사용</t>
    <phoneticPr fontId="5" type="noConversion"/>
  </si>
  <si>
    <t>지정판매소변경사유1</t>
    <phoneticPr fontId="5" type="noConversion"/>
  </si>
  <si>
    <t>지정판매소변경사유2</t>
    <phoneticPr fontId="5" type="noConversion"/>
  </si>
  <si>
    <t>1A</t>
  </si>
  <si>
    <t>1B</t>
  </si>
  <si>
    <t>2A</t>
  </si>
  <si>
    <t>2B</t>
  </si>
  <si>
    <t>동판 종류1</t>
    <phoneticPr fontId="5" type="noConversion"/>
  </si>
  <si>
    <t>동판 종류2</t>
    <phoneticPr fontId="5" type="noConversion"/>
  </si>
  <si>
    <t>일반용 3L</t>
  </si>
  <si>
    <t>일반용 5L</t>
  </si>
  <si>
    <t>일반용 10L</t>
  </si>
  <si>
    <t>일반용 20L</t>
  </si>
  <si>
    <t>일반용 30L</t>
  </si>
  <si>
    <t>일반용 50L</t>
  </si>
  <si>
    <t>일반용 75L</t>
  </si>
  <si>
    <t>일반용 100L</t>
  </si>
  <si>
    <t>공공용 50L</t>
  </si>
  <si>
    <t>공동주택용 20L</t>
  </si>
  <si>
    <t>공동주택용 60L</t>
  </si>
  <si>
    <t>공동주택용 120L</t>
  </si>
  <si>
    <t>재사용 5L</t>
  </si>
  <si>
    <t>음식물 2L</t>
  </si>
  <si>
    <t>음식물 10L</t>
  </si>
  <si>
    <t>음식물 스티커 2L</t>
  </si>
  <si>
    <t>음식물 스티커 3L</t>
  </si>
  <si>
    <t>음식물 스티커 5L</t>
  </si>
  <si>
    <t>음식물 스티커 20L</t>
  </si>
  <si>
    <t>음식물 스티커 60L</t>
  </si>
  <si>
    <t>음식물 스티커 120L</t>
  </si>
  <si>
    <t>음식물용기 5L</t>
  </si>
  <si>
    <t>음식물용기 20L</t>
  </si>
  <si>
    <t>폐기물 스티커 1,000원</t>
  </si>
  <si>
    <t>폐기물 스티커 3,000원</t>
  </si>
  <si>
    <t>폐기물 스티커 5,000원</t>
  </si>
  <si>
    <t>폐기물 스티커 10,000원</t>
  </si>
  <si>
    <t>관</t>
    <phoneticPr fontId="5" type="noConversion"/>
  </si>
  <si>
    <t>보건및생활환경개선비</t>
    <phoneticPr fontId="5" type="noConversion"/>
  </si>
  <si>
    <t>항</t>
    <phoneticPr fontId="5" type="noConversion"/>
  </si>
  <si>
    <t>환경관리</t>
    <phoneticPr fontId="5" type="noConversion"/>
  </si>
  <si>
    <t>등록-다시</t>
    <phoneticPr fontId="5" type="noConversion"/>
  </si>
  <si>
    <t>청소과</t>
  </si>
  <si>
    <t>청소행정과</t>
  </si>
  <si>
    <t>자원순환과</t>
  </si>
  <si>
    <t>도시미화과</t>
  </si>
  <si>
    <t>영업부</t>
  </si>
  <si>
    <t>관리부</t>
  </si>
  <si>
    <t>기술부</t>
  </si>
  <si>
    <t>코드 S</t>
    <phoneticPr fontId="5" type="noConversion"/>
  </si>
  <si>
    <t>국민은행</t>
    <phoneticPr fontId="5" type="noConversion"/>
  </si>
  <si>
    <t>수협</t>
    <phoneticPr fontId="5" type="noConversion"/>
  </si>
  <si>
    <t>우리은행</t>
    <phoneticPr fontId="5" type="noConversion"/>
  </si>
  <si>
    <t>부산은행</t>
    <phoneticPr fontId="5" type="noConversion"/>
  </si>
  <si>
    <t>새마을금고</t>
    <phoneticPr fontId="5" type="noConversion"/>
  </si>
  <si>
    <t>코드 T</t>
    <phoneticPr fontId="5" type="noConversion"/>
  </si>
  <si>
    <t>코드 U</t>
    <phoneticPr fontId="5" type="noConversion"/>
  </si>
  <si>
    <t>코드 V</t>
    <phoneticPr fontId="5" type="noConversion"/>
  </si>
  <si>
    <t>코드 W</t>
    <phoneticPr fontId="5" type="noConversion"/>
  </si>
  <si>
    <t>코드 X</t>
    <phoneticPr fontId="5" type="noConversion"/>
  </si>
  <si>
    <t>코드 Y</t>
    <phoneticPr fontId="5" type="noConversion"/>
  </si>
  <si>
    <t>1구역</t>
    <phoneticPr fontId="5" type="noConversion"/>
  </si>
  <si>
    <t>2구역</t>
    <phoneticPr fontId="5" type="noConversion"/>
  </si>
  <si>
    <t>월</t>
    <phoneticPr fontId="5" type="noConversion"/>
  </si>
  <si>
    <t>화</t>
  </si>
  <si>
    <t>수</t>
  </si>
  <si>
    <t>목</t>
  </si>
  <si>
    <t>금</t>
  </si>
  <si>
    <t>토</t>
  </si>
  <si>
    <t>일</t>
  </si>
  <si>
    <t>7급</t>
  </si>
  <si>
    <t>8급</t>
  </si>
  <si>
    <t>9급</t>
  </si>
  <si>
    <t>기능</t>
  </si>
  <si>
    <t>계장</t>
  </si>
  <si>
    <t>과장</t>
  </si>
  <si>
    <t>사장</t>
  </si>
  <si>
    <t>상무</t>
  </si>
  <si>
    <t>공동주택용스티커 20L</t>
  </si>
  <si>
    <t>공동주택용스티커 60L</t>
  </si>
  <si>
    <t>공동주택용스티커 120L</t>
  </si>
  <si>
    <t>스티커 5L</t>
  </si>
  <si>
    <t>스티커 20L</t>
  </si>
  <si>
    <t>스티커 120L</t>
  </si>
  <si>
    <t>일반용</t>
    <phoneticPr fontId="5" type="noConversion"/>
  </si>
  <si>
    <t>공공용</t>
    <phoneticPr fontId="5" type="noConversion"/>
  </si>
  <si>
    <t>무료용</t>
    <phoneticPr fontId="5" type="noConversion"/>
  </si>
  <si>
    <t>공동주택용</t>
    <phoneticPr fontId="5" type="noConversion"/>
  </si>
  <si>
    <t>음식물</t>
    <phoneticPr fontId="5" type="noConversion"/>
  </si>
  <si>
    <t>1/4분기</t>
    <phoneticPr fontId="5" type="noConversion"/>
  </si>
  <si>
    <t>2/4분기</t>
    <phoneticPr fontId="5" type="noConversion"/>
  </si>
  <si>
    <t>3/4분기</t>
    <phoneticPr fontId="5" type="noConversion"/>
  </si>
  <si>
    <t>4/4분기</t>
    <phoneticPr fontId="5" type="noConversion"/>
  </si>
  <si>
    <t>실사입고</t>
  </si>
  <si>
    <t>무료불출</t>
  </si>
  <si>
    <t>신청입고</t>
  </si>
  <si>
    <t>무료입고</t>
  </si>
  <si>
    <t>발주입고</t>
  </si>
  <si>
    <t>반품입고(정상)</t>
  </si>
  <si>
    <t>반품입고(불용)</t>
  </si>
  <si>
    <t>이동입고</t>
  </si>
  <si>
    <t>교환입고</t>
  </si>
  <si>
    <t>기타입고</t>
  </si>
  <si>
    <t>실사출고</t>
  </si>
  <si>
    <t>신청불출</t>
  </si>
  <si>
    <t>공공출고</t>
  </si>
  <si>
    <t>반품출고(정상)</t>
  </si>
  <si>
    <t>반품출고(불용)</t>
  </si>
  <si>
    <t>이동출고</t>
  </si>
  <si>
    <t>파기처리</t>
  </si>
  <si>
    <t>교환출고</t>
  </si>
  <si>
    <t>기타출고</t>
  </si>
  <si>
    <t>시찰</t>
  </si>
  <si>
    <t>담당자 관리</t>
    <phoneticPr fontId="6" type="noConversion"/>
  </si>
  <si>
    <t>지자체별 담당자 관리</t>
    <phoneticPr fontId="6" type="noConversion"/>
  </si>
  <si>
    <t>- 지자체별 소속, 담당자 명, 전화 번호로 담당자 조회 기능 구현
- 조회 내역 인쇄 기능 구현</t>
    <phoneticPr fontId="5" type="noConversion"/>
  </si>
  <si>
    <t>기본정보관리</t>
    <phoneticPr fontId="6" type="noConversion"/>
  </si>
  <si>
    <t>지자체별 담당자 관리</t>
    <phoneticPr fontId="6" type="noConversion"/>
  </si>
  <si>
    <t>업체 관리</t>
    <phoneticPr fontId="6" type="noConversion"/>
  </si>
  <si>
    <t>업체 관리</t>
    <phoneticPr fontId="6" type="noConversion"/>
  </si>
  <si>
    <t>- 지자체별 업체의 이름, 대표자명, 주소, 전화, 사업자번호 등록 / 수정 / 삭제 기능 구현
' 업체 종류 : 협회, 제작업체, 회수 업체</t>
    <phoneticPr fontId="5" type="noConversion"/>
  </si>
  <si>
    <t>- 지자체별 소속, 담당자 명, 전화 번호 등록 / 수정 / 삭제 기능 구현
- 소속 종류 : 구/군/대행소/제작업체 로 구분</t>
    <phoneticPr fontId="5" type="noConversion"/>
  </si>
  <si>
    <t>- 지자체별 협회, 제작업체, 회수업체의 이름, 대표자명, 주소, 전화, 사업자번호로 조회 기능 구현
- 조회 내역 인쇄기능 구현</t>
    <phoneticPr fontId="6" type="noConversion"/>
  </si>
  <si>
    <t>무료용 대상자 관리</t>
    <phoneticPr fontId="6" type="noConversion"/>
  </si>
  <si>
    <t>- 구분 종류 : 읍,면,동 사무소 / 무료대상자 / 기타
- 지자체 별 구분 종류별 명칭, 종료일자, 비고, 상태(정상, 삭제) 등록 / 수정 / 삭제 기능 구현</t>
    <phoneticPr fontId="6" type="noConversion"/>
  </si>
  <si>
    <t>기본정보관리</t>
    <phoneticPr fontId="6" type="noConversion"/>
  </si>
  <si>
    <t>무료용 대상자 관리</t>
    <phoneticPr fontId="6" type="noConversion"/>
  </si>
  <si>
    <t>- 지자체 별 구분 종류별 명칭, 종료일자, 비고, 상태(정상, 삭제)로 조회 기능 구현
- 조회 내역 인쇄 기능 구현</t>
    <phoneticPr fontId="5" type="noConversion"/>
  </si>
  <si>
    <t>지정판매소 관리</t>
    <phoneticPr fontId="6" type="noConversion"/>
  </si>
  <si>
    <t>지정판매소 관리</t>
    <phoneticPr fontId="6" type="noConversion"/>
  </si>
  <si>
    <t>지정판매소 관리</t>
    <phoneticPr fontId="5" type="noConversion"/>
  </si>
  <si>
    <t>지정판매소 조회</t>
    <phoneticPr fontId="5" type="noConversion"/>
  </si>
  <si>
    <t>지정판매소 관리</t>
    <phoneticPr fontId="5" type="noConversion"/>
  </si>
  <si>
    <t>- 페이지에 지정판매소 리스트, 지정판매소 정보 표시 영역, 검색 영역 구성 
- 지정판매소 리스트 : 등록된 지정판매소 listup
- 지정판매소 정보 : 지정판매소 list에서 임의의 지정판매소 클릭 시 해당 지정판매소의 상세정보 표시
- 대표자명, 개인전화번호 비식별화해서 표시(ex, 홍*동, 010-****-1234)</t>
    <phoneticPr fontId="5" type="noConversion"/>
  </si>
  <si>
    <t>- 지정판매소 지도상 위치 확인 기능 구현</t>
    <phoneticPr fontId="5" type="noConversion"/>
  </si>
  <si>
    <t>- 지정판매소의 상호명, 우편번호, 사업자번호, 일반전화, 대표자명, 이메일, 도로명주소, 지번주소, 개인전화, 지정일자, 업태, 구코드, 업종, 구역, 종사업장번호, 가상계좌, 계좌번호, 영업상태(정상, 폐업, 직권해지), 변경일자, 변경사유 등록 / 수정 / 삭제 기능 구현
- 주소 등록 시 카카오 등 주소 검색 api 활용
- 판매소번호 : 판매소의 주소를 바탕으로 기본코드 B, C, D + 판매소 일련번호로 생성
- 구코드 : 판매소의 주소를 바탕으로 기본코드 C 할당</t>
    <phoneticPr fontId="5" type="noConversion"/>
  </si>
  <si>
    <t>지정판매소 관리</t>
    <phoneticPr fontId="6" type="noConversion"/>
  </si>
  <si>
    <t>지정판매소 현황 조회</t>
    <phoneticPr fontId="5" type="noConversion"/>
  </si>
  <si>
    <t>- 판매소코드, 상호명, 사업자번호, 대표자명,  일반전화, 개인전화, 주소(시/도, 구, 군, 동 레벨), 지정일, 영업상태로 조회 기능 구현
- 조회 내역 엑셀 저장 기능 구현
- 조회 내역 인쇄 기능 구현
- 조회내역 중 임의의 지정판매소를 선택하여 지정판매소 바코드 출력 기능 구현(지정판매소 바코드 시트 참고)
   (GMBS)에서는 별도의 메뉴로 별도로 구/군, 동으로 지정판매소를 조회하고, list에서 임의의 지정판매소를 선택 후 지정판매소 바코드 출력</t>
    <phoneticPr fontId="5" type="noConversion"/>
  </si>
  <si>
    <t>발주 입고 관리</t>
    <phoneticPr fontId="6" type="noConversion"/>
  </si>
  <si>
    <t>발주 등록</t>
    <phoneticPr fontId="5" type="noConversion"/>
  </si>
  <si>
    <t>발주 변경</t>
    <phoneticPr fontId="6" type="noConversion"/>
  </si>
  <si>
    <t>발주 변경</t>
    <phoneticPr fontId="5" type="noConversion"/>
  </si>
  <si>
    <t>발주 삭제</t>
    <phoneticPr fontId="6" type="noConversion"/>
  </si>
  <si>
    <t>발주 삭제</t>
    <phoneticPr fontId="5" type="noConversion"/>
  </si>
  <si>
    <t>- 연도, 구/군 지정해서 지정판매소 신규등록 / 취소 현황 내역 조회 기능 구현
- 조회 결과는 구/군 또는 동, 종전(전년도말), 지정, 취소, 현행(금년도말) 컬럼으로 표시 
- 조회 내역 엑셀 저장 기능 구현
- 조회 내역 인쇄 기능 구현</t>
    <phoneticPr fontId="5" type="noConversion"/>
  </si>
  <si>
    <t>- 발주 이력에서 임의의 발주 건 선택 후 발주 내용 수정 저장 기능 구현
- 발주가 수정되면 수정된 내용을 기존 UUID의 row에 update하지 않고, 동일한 UUID로 버전 컬럼에 기존 버전+1 한 후 insert 처리
- 수정된 발주 정보를 SHA-256 해싱
- 블록에는 동일한 UUID와 수정 전 발주 정보 해시값과 수정된 발주 정보 해시값을 배열로 저장</t>
    <phoneticPr fontId="5" type="noConversion"/>
  </si>
  <si>
    <t>- 발주 이력에서 삭제 대상 발주 건 선택 후 "삭제" 처리
- DB에서 해당 발주 상태를 삭제로 상태 변경</t>
    <phoneticPr fontId="5" type="noConversion"/>
  </si>
  <si>
    <t>공통</t>
    <phoneticPr fontId="6" type="noConversion"/>
  </si>
  <si>
    <t>공통</t>
    <phoneticPr fontId="6" type="noConversion"/>
  </si>
  <si>
    <t>개인정보처리</t>
    <phoneticPr fontId="6" type="noConversion"/>
  </si>
  <si>
    <t>개인정보 비식별화</t>
    <phoneticPr fontId="5" type="noConversion"/>
  </si>
  <si>
    <t>작업이력 추적</t>
    <phoneticPr fontId="6" type="noConversion"/>
  </si>
  <si>
    <t>로깅</t>
    <phoneticPr fontId="5" type="noConversion"/>
  </si>
  <si>
    <t>로그 테이블 구축 : 데이터베이스에 발생하는 모든 CRUD에 대한 로깅</t>
    <phoneticPr fontId="5" type="noConversion"/>
  </si>
  <si>
    <t>- 이름의 첫글자, 마지막 글자를 제외한 나머지는 * 로가림
- 개인 휴대전화 번호의 중간 번호는 *로 가림</t>
    <phoneticPr fontId="5" type="noConversion"/>
  </si>
  <si>
    <t>발주 현황</t>
    <phoneticPr fontId="6" type="noConversion"/>
  </si>
  <si>
    <t>발주 현황</t>
    <phoneticPr fontId="5" type="noConversion"/>
  </si>
  <si>
    <t>- 발주 기간, 제작업체, 품명, 입고처를 선택적 조건으로 설정 후 발주 현황 조회 기능 구현
- 조회 결과는 리포트 형태로 표시(발주현황 시트 참고)
- 조회 결과 엑셀로 저장 기능 구현
- 조회 결과 인쇄 기능 구현</t>
    <phoneticPr fontId="5" type="noConversion"/>
  </si>
  <si>
    <t>발주 입고</t>
    <phoneticPr fontId="6" type="noConversion"/>
  </si>
  <si>
    <t>발주 등록</t>
    <phoneticPr fontId="6" type="noConversion"/>
  </si>
  <si>
    <t>LOT번호 및 바코드 생성</t>
    <phoneticPr fontId="5" type="noConversion"/>
  </si>
  <si>
    <t>- 발주 정보를 AES-256와 RSA 암호화를 통해 바코드 생성 seed 파일 생성
   (해당 파일은 외부에 공개되더라도 key를 알지 못 하면 복화화 불가능)
- 복화화 / 바코드 생성 프로그램에서 seed파일 로딩 후 발주 내용에 대한 박스, 팩, 낱장 단위의 PDF417 바코드 생성</t>
    <phoneticPr fontId="5" type="noConversion"/>
  </si>
  <si>
    <t>- 제작업체를 선택하면 해당 제작업체로 발주한 발주내역 중 미입고량이 남아있는 발주 내역을 조회해와서 표로 표시하는 기능
- 인수자 : 현재 로그인 한 사용자를 인수자로 지정하며, 사용자가 임의로 타 인수자를 선택 설정할 수 있어야함
- 인계자 : 기본값으로 제작업체 대표명으로 설정되어야 함
- 바코드 스캐너로 박스 또는 팩의 바코드를 인식하면,
   해당 수량만큼 해당 LOT 번호와 일치하는 발주 내역의 입고량에 표시되어야하며, 미입고량에서는 입고량만큼 감산되어 표시되어야 함</t>
    <phoneticPr fontId="5" type="noConversion"/>
  </si>
  <si>
    <t>발주 입고(스캐너)</t>
    <phoneticPr fontId="5" type="noConversion"/>
  </si>
  <si>
    <t>발주 입고 바코드스캐너 연동</t>
    <phoneticPr fontId="5" type="noConversion"/>
  </si>
  <si>
    <t>※ 바코드스캐너 사용을 희망할 경우 대비
- electron 에서 node.js의 serialport 라이브러리를 이용해 바코드 스캐너의 신호를 받아 처리하는 기능 구현
- 바코드스캐너 모드 확인(HID 모드가 아닌 USB Serial Emulation 또는 Virtual COM port 모드로 변경)</t>
    <phoneticPr fontId="5" type="noConversion"/>
  </si>
  <si>
    <t>발주 입고 관리</t>
    <phoneticPr fontId="6" type="noConversion"/>
  </si>
  <si>
    <t>일괄 입고</t>
    <phoneticPr fontId="6" type="noConversion"/>
  </si>
  <si>
    <t>- 발주 이력에서 LOT 번호 단위(봉투별 하나의 행)로 전체를 입고 처리하는 기능</t>
    <phoneticPr fontId="5" type="noConversion"/>
  </si>
  <si>
    <t>입고 현황</t>
    <phoneticPr fontId="6" type="noConversion"/>
  </si>
  <si>
    <t>불출 관리</t>
    <phoneticPr fontId="6" type="noConversion"/>
  </si>
  <si>
    <t>- 불출 일자를 기간으로 지정 후 무료용 봉투 종류별 불출 현황 조회 기능 구현
- 불출일, 불출처, 불출구분, 봉투종류, 수량을 리포트 형태로 표시
- 불출처 별 소계, 봉투별 소계 표시, 합계 수량 표시</t>
    <phoneticPr fontId="6" type="noConversion"/>
  </si>
  <si>
    <t>Web application</t>
  </si>
  <si>
    <t>Web application</t>
    <phoneticPr fontId="6" type="noConversion"/>
  </si>
  <si>
    <t>- 화면 구성 : 발주 이력, 발주 form, 참고용 봉투 종류 테이블 표시(봉투 종류별 발주 단가, box당 팩 수, 팩 당 낱장 수, 1박스당 총 낱장 수)
- 발주 form : 발주일, 수수료, 제작업체, 협회, 입고처, 지자체에서 사용하는 봉투종류 선택, 봉투 수량 입력
- 발주 form 하단에 "발주", "취소" 버튼 표시
- 발주일은 기본값을 오늘로 지정 / 사용자 수정 가능
- 수수료는 기본값 0%
- 봉투 수량 input 에 박스단위 입력 안내 문구 표시
- 봉투 수량 input에 숫자 입력시 박스 수량으로 처리(input 아래 혹은 별도 컬럼에 낱장 수를 참고용으로 표시)
- 봉투 종류 별로 수량 입력하면, 봉투 종류 별 단가 X 봉투 수량 결과를 봉투별 금액으로 표시
- form 작성하면, 수량 총 계, 금액 총계 산출해서 표시
- 발주 저장 테이블 컬럼 : 구/군 코드, 동 코드, 제작업체, 입고처, 봉투 종류, 발주 단가, 발주 박스 수량, 발주일, 발주자, 버전, 상태(취소, 정상, 삭제), 블록 해싱값
- "발주" 클릭 시 
   1) vesrion4 UUID 생성, 발주 정보 SHA-256 해싱, 
   2) LOT 번호 생성
   3) 생성된 UUID를 PK로  발주 내역을(발주자, 제작업체, 구/군 - 동 코드, 봉투 종류, 수량, 발주일) 발주 버전과 함께 DB에 저장 
- UUID와 해시값을 블록으로 저장</t>
    <phoneticPr fontId="5" type="noConversion"/>
  </si>
  <si>
    <t>SFR-PBW-002</t>
    <phoneticPr fontId="5" type="noConversion"/>
  </si>
  <si>
    <t>SFR-PBW-003</t>
    <phoneticPr fontId="5" type="noConversion"/>
  </si>
  <si>
    <t>무료용 불출 처리</t>
    <phoneticPr fontId="6" type="noConversion"/>
  </si>
  <si>
    <t>무료용 불출 현황</t>
    <phoneticPr fontId="6" type="noConversion"/>
  </si>
  <si>
    <t>무료용 불출 현황 조회</t>
    <phoneticPr fontId="6" type="noConversion"/>
  </si>
  <si>
    <t>무료용 불출 처리</t>
    <phoneticPr fontId="6" type="noConversion"/>
  </si>
  <si>
    <t>불출 관리</t>
    <phoneticPr fontId="6" type="noConversion"/>
  </si>
  <si>
    <t>코드 B + 등록되는 구의 순번 두자리 수</t>
    <phoneticPr fontId="5" type="noConversion"/>
  </si>
  <si>
    <t>코드 C + 동의 순번 두자리 수</t>
    <phoneticPr fontId="5" type="noConversion"/>
  </si>
  <si>
    <t>- 입고 기간, 제작업체, 품명, 입고 구분을 선택적 조건으로 설정 후 입고 현황 조회 기능 구현
- 조회 결과는 리포트 형태로 표시
- 조회 결과 엑셀로 저장 기능 구현
- 조회 결과 인쇄 기능 구현</t>
    <phoneticPr fontId="5" type="noConversion"/>
  </si>
  <si>
    <t>무료용 불출 취소</t>
    <phoneticPr fontId="6" type="noConversion"/>
  </si>
  <si>
    <t>- 불출월, 불출처, 불출부분, 봉투 종류를 선택적 조건으로 설정 후 조회 기능 구현
- 조회 결과 인소 기능 구현
- 취소 수량 저장 기능 구현
- 페이지를 불출 리스트, 불출 품목 내역, 불출 품목 코드 세 개 영역으로 분할
- 불출 리스트 : 조회 결과 불출일자별 불출처 리스트
- 불출 품목 내역 : 불출 리스트에서 하나의 행 클릭시 취소 설정(checkbox), 일자, 구분, 봉투종류, 수량, 취소 수량을 컬럼으로 갖는 품목 리스트 표시
                               (수량은 기존 불출 처리한 수량)
                               리스트 하단에 수량, 취소 수량 각각의 합계 표시
- 불출 품목 코드 : 불출 품목 내역에서 임의의 봉투 종류 클릭했을 때, 취소 설정(checkbox) 봉투 코드, 수량, 취소 수량 컬럼을 갖는 리스트 표시
                                (수량은 봉투 코드에 해당하는 수량, ex 팩 단위 코드라면 해당 팩의 낱장 수량을 표시)
                                리스트 하단에 수량, 취소 수량 각각의 합계 표시
- 불출 품목 내역에서 각 행의 취소 설정 컬럼의 checkbox 클릭하면, 해당 불출처의 선택된 봉투 종류 전체 수량을 취소 수량으로 표시
- 불출 품목 코드에서 봉투 코드 별 수량을 불출 품목 코드의 취소수량에도 표시하고, 불출 품목 내역의 취소수량에 합산 표시
- 수량 조정 후 "저장" 클릭 시
   1) 기존 불출 처리 레코드의 수량 update
   2) 불출 취소된 수량을 봉투 재고에서 각 봉투 종류별 수량에 합산
   3) 선택된 봉투 코드에 대해 판매 취소 or 재입고 처리&lt;T.B.D&gt;</t>
    <phoneticPr fontId="5" type="noConversion"/>
  </si>
  <si>
    <t>무료용 대상자 등록 / 수정 / 삭제</t>
    <phoneticPr fontId="5" type="noConversion"/>
  </si>
  <si>
    <t>무료용 대상자 조회</t>
    <phoneticPr fontId="5" type="noConversion"/>
  </si>
  <si>
    <t>업체 등록 / 수정 /삭제</t>
    <phoneticPr fontId="5" type="noConversion"/>
  </si>
  <si>
    <t>업체 조회</t>
    <phoneticPr fontId="5" type="noConversion"/>
  </si>
  <si>
    <t>기본정보관리</t>
    <phoneticPr fontId="6" type="noConversion"/>
  </si>
  <si>
    <t>재고 관리</t>
    <phoneticPr fontId="6" type="noConversion"/>
  </si>
  <si>
    <t>재고 현황</t>
    <phoneticPr fontId="6" type="noConversion"/>
  </si>
  <si>
    <t>재고 조회</t>
    <phoneticPr fontId="6" type="noConversion"/>
  </si>
  <si>
    <t>실사 관리</t>
    <phoneticPr fontId="6" type="noConversion"/>
  </si>
  <si>
    <t>- 기준일자 지정 후 재고 조회
- 로그인 한 구/군과 대행소의 봉투 및 스티커 종류별 재고량 표시
- 봉투 및 스티커 구분(ex. 종량제 봉투의 경우 일반용, 공공용, 재사용 등)에 따른 소계 표시
- 조회 결과 엑셀로 저장 기능 구현
- 조회 결과 인쇄 기능 구현 - 인쇄시 보고서 형태로, 우상단에 결재란 출력되어야함</t>
    <phoneticPr fontId="5" type="noConversion"/>
  </si>
  <si>
    <t>스캐너신호 수신 처리 필요1. 발주 입고 관리 -&gt; 발주 등록 -</t>
  </si>
  <si>
    <t>                      -&gt; 발주 입고(스캐너)</t>
  </si>
  <si>
    <t>                      (-&gt; 일괄 입고)1-1. 불출 관리 -&gt; 무료용 불출 처리(입고 된 봉투로 처리) (-&gt; 각 동사무소) 무료용 있는 구청 없는 구청 있기 때문에 구분 필요</t>
  </si>
  <si>
    <t>                 -&gt; 공공용 불출 (구청에서 사용하는 용도로 처리)</t>
  </si>
  <si>
    <t>                 입고 처리된 봉투, 스티커만 불출 관리 되어야함2. 재고관리 - 재고 현황 - 일자별</t>
  </si>
  <si>
    <t>                - 인쇄 시 결재란 출력되어야 함</t>
  </si>
  <si>
    <t>                - 일반용(손잡이 없음), 재사용(손잡이 있음)</t>
  </si>
  <si>
    <t>                - 대행소 : ex 달성군은 읍, 면에서 판매</t>
  </si>
  <si>
    <t>권한별 메뉴 접근 제어 필요2-1. 재고관리 - 실사 선별/선별 조회 ; 현재 구청의 봉투 종류별 - 박스 번호 별 재고, 바코드 번호 리스트 확인 메뉴3. 판매관리 - 전화 접수 ; 전화번호 등으로 조회 후 봉투 종류별 박스/팩 수량입력 -&gt; 저장</t>
  </si>
  <si>
    <t>                - 전화 접수 관리 화면 개선</t>
  </si>
  <si>
    <t>                - 봉투종류 - 금액 확인, 영수증 출력 처리가 가장 중요</t>
  </si>
  <si>
    <t>- 서울 경기권 얘기는 wixon이 영업가능한 경우, wixon이 서진에 0.5원 지불</t>
  </si>
  <si>
    <t>- 봉투단가는 지자체마다 정해져있지는 않음</t>
  </si>
  <si>
    <t>- 현재는 구청으로 부터 7원 받음</t>
  </si>
  <si>
    <t>- 1안은 봉투당 0.5원20251202 - 종량제봉투- 기본정보관리</t>
  </si>
  <si>
    <t>-- 코드관리</t>
  </si>
  <si>
    <t>--- 조합 방식 확인 필요- 전화 주문 관리 - 판매소 담당자 사정에 따라 전화 주문도 가능해야함</t>
  </si>
  <si>
    <t>-- 주문시 구청마다 기본 단위가 달리 설정 될 수 있어야 함</t>
  </si>
  <si>
    <t>1. 판매소가 구청으로 전화</t>
  </si>
  <si>
    <t>2. 구청의 담당자가 전화 통화로  봉투 종류별 주문 수량을 듣고 form에 입력하면,</t>
  </si>
  <si>
    <t>3. 총 비용 산출되고, 통화상으로 판매소에 비용을 알려주면,</t>
  </si>
  <si>
    <t>4. 판매소에서는 해당 비용을 구청 통장으로 입금함- 웹(앱) 주문도 많음- 가상계좌 입금 실시간 조회 가능해야함 - 헥토파이낸셜 연계?- 전화 접수 관리</t>
  </si>
  <si>
    <t>- 접수는 당일, 배달일은 익일로 표시되어야함</t>
  </si>
  <si>
    <t>- 창구 수령인 경우 '수령' 처리 가능해야함</t>
  </si>
  <si>
    <t>- 집계, 영수증, list 선택 후 인쇄 가능해야함- 생산 발주 시, 현재는 박스 단위로 맞춤 -&gt; 공무원 입장에서는 전체 예산에 맞추는 작업 -&gt; 수량 맞지 않음- 라벨나라로 바코드 정보 만들어냄 - 일반 상용 바코드 프린터용(2차원 바코드)</t>
  </si>
  <si>
    <t>-- 박스 - 팩 - 낱장</t>
  </si>
  <si>
    <t>  생산 단계에서 박스에 다른 박스에 들어가야하는 팩이 섞여 들어가서, 구청에서 아직 판매전인 팩의 바코드를 찍었을 때, 판매 된 것으로 판정되는 경우가 있음</t>
  </si>
  <si>
    <t>  현재는 LOT번호 조회 메뉴로 확인함- 재고관리 - 실사관리 - 실사 선별 조회</t>
  </si>
  <si>
    <t>  구청 창고의 재고 현황 확인용, 봉투 종류 선택하면 박스 번호 - 잔량 표시됨</t>
  </si>
  <si>
    <t>실사 관리</t>
    <phoneticPr fontId="6" type="noConversion"/>
  </si>
  <si>
    <t>실사 선별</t>
    <phoneticPr fontId="6" type="noConversion"/>
  </si>
  <si>
    <t>실사 선별 조회</t>
    <phoneticPr fontId="6" type="noConversion"/>
  </si>
  <si>
    <t>- 실사 기간, 실사 품목(봉투 및 스티커 selectbox), 조회 구분(박스 / 팩 radio button) 선택 후 조회 클릭 시 설정한 실사 기간내 확인 된 재고를 표로 표시
- 전체 리스트 : 실사 품목에 설정한 봉투 또는 스티커에 대해 실사일자, 봉투 종류, 박스 코드 번호, 전산재고 수량을 리스트로 표시하고, 표 하단에 합계 표시
- 박스 정보 : 전체 리스트에서 특정 박스를 선택할 경우 해당 박스에 담겨있어야 하는 전체 팩에 대한 정보 리시트 표시
                       리스트의 컬럼 : 팩 코드, 포장량, 재고, 낱장 시작 코드, 낱장 끝 코드
- 낱장 정보 : 박스 정보 리스트에서 임의의 팩을 선택할 경우 해당 팩으로 포장된 봉투 또는 스티커의 낱장 코드 및 수량 리스트 표시
                      리스트의 커럼 : 순번, 낱장 코드, 수량</t>
    <phoneticPr fontId="5" type="noConversion"/>
  </si>
  <si>
    <t>- 구/군청 창고 내 실시간 재고 파악을 위한 기능
- 봉투 및 스티커 이름과 실사 실시 대상 여부 체크를 위한 선택 컬럼에 checkbox로 list 표시
   "바코드가 없는 봉투는 실사에서 제외 됩니다." 안내 문구 표시
- 작업 일자 지정 후 "실행" 클릭
- "전산 선별 처리를 실행하시겠습니까?" confirm 예 / 아니오 창 표시
- 실사 실시</t>
    <phoneticPr fontId="5" type="noConversion"/>
  </si>
  <si>
    <t>- 지정판매소로부터 전화로 봉투 / 스티커 주문 접수 처리를 위한 기능
- 통화중 지정판매소의 코드, 사업자번호, 대표자명, 판매소 상호명, 전화번호, 주소 중 하나의 정보를 받아 검색(SLOW의 자동완성 all 기능 차용)
- 매칭되는 판매소 선택
- 배달일은 접수일의 익일로 자동표시
- 결제 구분 설정(이체 or 가상계좌)
- 지정판매소마다 할당된 가상계좌 표시(담당자가 전화로 안내)
- 접수 번호는 DB에서 전화 접수 record count + 1로 자동 설정
- 주문접수표 컬럼 : 구분, 품목, 1 박스당 낱장 수량 및 판매가, 1팩 당 낱장 수량 및 판매가, 단가, 주문수량, 금액, 포장[박스, 팩, 낱장]
- 봉투 및 스티커 종류별로 주문접수표 컬럼에 맞춰 표시
- 단가는 각 봉투 및 스티커의 낱장의 단가로 표시
- 주문수량을 통화로 받아 입력하면, 단가 x 주문수량을 금액 컬럼에 표시
- 주문수량에 맞게 박스, 팩, 낱장 단위로 몇 개씩 포장되는지 표시
   (ex 1박스 : 3,000 장, 1팩 : 20 장 인 봉투를 4,010장 주문하면, 포장 컬럼의 박스 = 1, 팩 = 50, 낱장 = 10으로 표시)
- 주문접수표에 주문 수량을 입력하면, 표 하단에 주문수량, 금액, 각 포장단위의 합계 표시
- "저장" 클릭 하면 주문내용 저장</t>
    <phoneticPr fontId="5" type="noConversion"/>
  </si>
  <si>
    <t>로그인</t>
    <phoneticPr fontId="5" type="noConversion"/>
  </si>
  <si>
    <t>- 2차인증 적용
- 5회 이상 로그인 실패 시 lock</t>
    <phoneticPr fontId="5" type="noConversion"/>
  </si>
  <si>
    <t>로그인</t>
    <phoneticPr fontId="5" type="noConversion"/>
  </si>
  <si>
    <t>판매 관리</t>
    <phoneticPr fontId="6" type="noConversion"/>
  </si>
  <si>
    <t>지정 판매소 판매</t>
    <phoneticPr fontId="6" type="noConversion"/>
  </si>
  <si>
    <t>지정 판매소 판매</t>
    <phoneticPr fontId="6" type="noConversion"/>
  </si>
  <si>
    <t>주문 관리</t>
    <phoneticPr fontId="6" type="noConversion"/>
  </si>
  <si>
    <t>주문 관리</t>
    <phoneticPr fontId="6" type="noConversion"/>
  </si>
  <si>
    <t>주문 접수 관리</t>
    <phoneticPr fontId="6" type="noConversion"/>
  </si>
  <si>
    <t>주문 접수 관리 메인 화면</t>
    <phoneticPr fontId="6" type="noConversion"/>
  </si>
  <si>
    <t>주문 접수 관리</t>
    <phoneticPr fontId="6" type="noConversion"/>
  </si>
  <si>
    <t>주문 접수 관리</t>
    <phoneticPr fontId="6" type="noConversion"/>
  </si>
  <si>
    <t>전화 주문 접수</t>
    <phoneticPr fontId="6" type="noConversion"/>
  </si>
  <si>
    <t>전화 접수 수정 / 취소</t>
    <phoneticPr fontId="6" type="noConversion"/>
  </si>
  <si>
    <t xml:space="preserve">- 주문 접수 관리 메인 화면에서 전화 주문 접수 영역
- 접수 리스트에서 임의의 주문 건 선택
- 수정 : 상세 정보의 접수 품목 내역 중 "접수량" 의 수치를 변강할 경우 변경된 접수량에 따라 접수금액, 포장단위 재계산 / 접수 품목 내역의 수치 업데이트 
            "주문 수정 저장" 클릭 시 해당 주문 건 업데이트
- 취소 : 상세 정보 영역에서 "주문 취소" 버튼 클릭 시 해당 주문 건 취소 처리(DB에서 DELETE 가 아닌 STATUS만 취소)
</t>
    <phoneticPr fontId="5" type="noConversion"/>
  </si>
  <si>
    <t>- 화면 구성 : 판매소 검색 input(자동완성), 봉투코드 input, 판매일(당일을 text로 표시, 수정불가), "판매 저장"버튼
                        지정판매소 정보 표, 주문 접수 리스트(주문 접수 관리 메인 화면의 주문 접수 리스트와 동일), 판매 내역, 판매 상세 내역
- 지정판매소 선택(자동완성 검색) 하면 지정판매소 코드, 상호, 대표자명, 대표전화, 주소 표시
- 판매 내역 : 주문 접수 리스트에서 주문을 선택허거나, 지정판매소 선택 시 해당 지정판매소의 배달되지 않은 주문 내역 불러와 
                      봉투 종류, 접수량, 판매량, 단가, 판매금액 컬럼의 표로 표시
                      구청판매소 담당자가 박스 or 팩 or 낱장의 바코드를 바코드 스캐너로 스캔하거나, 수기로 입력.
                      해당 코드에 대해 판매 처리 여부 확인 후, 판매 처리 되지 않은 경우에만 주문 내역에서 해당하는 봉투 종류의 판매량에 가산
                      바코드 스캔시  판매 처리된 봉투의 바코드가 입력될 경우 "해당 봉투는 판매처리 된 봉투입니다. 다른 봉투를 등록하세요." 라는 안내 문구 표시
- 판매 상세 내역 : 판매 내역에서 임의의 봉투 종류를 선택하면, 해당 봉투 종류로 판매처리될, 바코드 스캔한 봉투의 봉투 종류, 봉투 코드, 수량, 포장 단위를 표로 표시
- 판매 할 봉투의 바코드를 모두 등록 후 "판매 저장" 버튼 클릭 시 1) 해당 주문건에 대해 판매 처리 2) 등록된 봉투 코드에 대해 판매 처리</t>
    <phoneticPr fontId="5" type="noConversion"/>
  </si>
  <si>
    <t xml:space="preserve">지정 판매소 판매 </t>
    <phoneticPr fontId="6" type="noConversion"/>
  </si>
  <si>
    <t>지정 판매소 판매 취소</t>
    <phoneticPr fontId="6" type="noConversion"/>
  </si>
  <si>
    <t>- 화면 구성 : 판매일자 input(기본값으로 당일 표시), "취소"버튼, 판매 리스트, 판매 취소 리스트, 판매 취소 봉투 코드
- 판매 리스트 : 기본값으로 당일에 판매 저장 처리한 지정판매소 리스트 표시
                           판매일자를 과거 일자로 선택할 경우 판매 취소 처리는 불가, 판매 취소 처리된 내역 확인만 가능
- 판매 취소 리스트 : 판매 리스트에서 지정판매소를 선택했을 때, 해당 지정판매소로 판매 처리된 품목, 단가, 판매액, 취소(checkbox), 취소액 컬럼의 표로 표시
                                   표 아래 판매 합계 표시
- 판매 취소 봉투 코드: 판매 취소 리스트에서 임의의 품목을 선택 시 해당 품목으로 판매 처리된 봉투들의 봉투 코드, 수량, 단가, 금액, 취소 컬럼의 표로 표시
- "판매 취소 리스트"에서 각 행 (개별 품목)별로 "취소" 컬럼의 checkbox를 선택 시 취소액에 해당 품목의 판매액을 표시, 판매 합계 금액에 (총 판매액 - 총 취소액) 표시
    판매 취소할 개별 품목들을 선택하고 "취소" 버튼 클릭 시 "선택한 품목을 취소 처리 하시겠습니까?" confirm yes/no 확인창 표시
    yes 클릭 시 선택한 품목에 판매 처리된 봉투들을 판매 가능한 상태로 되돌림
- "판매 취소 봉투 코드" 에서 각 행 (개별 봉투 코드)별로 "취소" 컬럼의 checkbox를 선택 시 해당 봉투의 금액을 "판매 취소 리스트"의 취소액에 합산
   판매 합계 금액에 (총 판매액 - 총 취소액) 표시</t>
    <phoneticPr fontId="5" type="noConversion"/>
  </si>
  <si>
    <t>지정 판매소 반품</t>
    <phoneticPr fontId="6" type="noConversion"/>
  </si>
  <si>
    <t>지정 판매소 반품</t>
    <phoneticPr fontId="6" type="noConversion"/>
  </si>
  <si>
    <t>- 화면 구성 : 판매소 검색 input(자동완성), 봉투코드 input, "반품 저장"버튼
                        지정판매소 정보 표, 반품 리스트, 반품 봉투 코드
- 지정판매소 선택(자동완성 검색) 하면 지정판매소 코드, 상호, 대표자명, 대표전화, 주소 표시
- 반품 리스트 : 봉투 종류, 수량,  단가,  금액 컬럼의 표로 표시
                           구청판매소 담당자가 박스 or 팩 or 낱장의 바코드를 바코드 스캐너로 스캔하거나, 수기로 입력.
                           바코드와 매칭되는 봉투 종류, 수량, 단가, 금액을 표시
                           표 아래에 합계 수량, 합계 금액 표시
- 반품 봉투 코드 : 반품 리스트에서 임의의 봉투 종류를 선택하면, 해당 봉투 종류로 반품 처리 될, 바코드 스캔한 봉투의 봉투 종류, 봉투 코드, 수량, 금액을 표로 표시
- 반품 처리할 봉투의 바코드를 모두 스캔(혹은 수기입력) 후 "반품 저장" 버튼 클릭 시, 반품 리스트의 봉투 코드의 봉투를 반품으로 처리</t>
    <phoneticPr fontId="5" type="noConversion"/>
  </si>
  <si>
    <t>판매 관리</t>
    <phoneticPr fontId="6" type="noConversion"/>
  </si>
  <si>
    <t>지정 판매소 반품</t>
    <phoneticPr fontId="6" type="noConversion"/>
  </si>
  <si>
    <t>지정 판매소 반품 취소</t>
    <phoneticPr fontId="6" type="noConversion"/>
  </si>
  <si>
    <t xml:space="preserve">- 반품 일자를 지정해 반품 내역 조회 / 반품 취소 처리 기능
- 화면 구성 : 반품 일자 input, "조회", "반품 취소 저장" 버튼, 지정판매소 리스트, 반품 리스트, 반품 취소 대상 봉투 코드
- 지정판매소 리스트 : 지정한 반품 일자에 판매소 반품 처리 내역이 있는 지정판매소 상호명, 대표자명, 반품일자 컬럼의 표
- 반품 리스트 : 지정판매소 리스트에서 임의의 판매소 클릭 시, 해당 판매소에 반품 처리한 봉투종류, 단가, 판매액, 취소, 취소액 컬럼의 표로 표시
                          취소 컬럼은 반품 취소 대상 선택을 위한 checkbox
                          표 아래" 판매 합계" 로 판매액, 취소액 표시
- 반품 취소 대상 봉투 코드 : 반품 리스트에서 취소로 선택된 봉투 종류에 대한 봉투 코드 리스트
                                                  봉투코드, 수량, 단가, 금액, 취소 컬럼의 표로 표시
- 반품 취소 대상 선택 후 "반품 취소 저장" 버튼 클릭 시 대상 봉투는 해당 지정판매소로 판매된 것으로 상태 업데이트
</t>
    <phoneticPr fontId="6" type="noConversion"/>
  </si>
  <si>
    <t>판매 현황</t>
    <phoneticPr fontId="6" type="noConversion"/>
  </si>
  <si>
    <t>지정 판매소 판매 대장</t>
    <phoneticPr fontId="6" type="noConversion"/>
  </si>
  <si>
    <t>지정 판매소 판매 대장</t>
    <phoneticPr fontId="6" type="noConversion"/>
  </si>
  <si>
    <t>- 지정 기간에 구/군 또는 대행소에서 지정판매소로 판매한 봉투/스티커별 판매량, 판매금액, 총액 대장 리포트 생성을 위한 기능
- 조회 일자(기간) 지정, 지정 판매소(selectbox, 전체 지정 판매소 또는 특정 지정 판매소 검색 지정), 대행소 (selectbox, 전체 대행소 또는 특정 대행소 검색 지정), 품목(checkbox, 전체, 일반용, 음식물,스티커,재사용,공동주택용,공공용,용기,폐기물), 집계 방식(일자별, 기간별)
- 화면 구성 : 조회 일자, 지정판매소, 대행소, 품목 항목 선택, "조회","엑셀저장","인쇄" 버튼, 판매대장
- 조회일자, 지정판매소, 대행소, 품목 설정 후 "조회"버튼 클릭 시 "[지정판매소] 일자별 판매대장" 제목으로,
   일자, 지정번호, 판매소 명, 대표자, 소재지, 품명, 판매량, 판매금액, 수수료, 총액 컬럼으로 리포트 표시
   지정판매소 별 소계 표시, 전체 리포트 하단에 합계 표시
- 집계 방식 - 일자별 : 지정된 기간의 날짜마다 지정판매소에 판매한 품목(order by date asc, 지정판매소 asc)
- 집계 방식 - 기간별 : 지정판매소 별로 조회 일자 기간 내의 전체 품목별 판매량 합계, 판매금액 합계 표시(select sum, where date between(s, e) group by 지정판매소)
                                      판매대장에 날짜 컬럼 없어도 됨
- 조회 결과 엑셀로 저장 기능 구현
- 조회 결과  인쇄 기능 구현, 인쇄시 리포트 우상단에 결재란 출력</t>
    <phoneticPr fontId="6" type="noConversion"/>
  </si>
  <si>
    <t>일계표</t>
    <phoneticPr fontId="6" type="noConversion"/>
  </si>
  <si>
    <t>일계표</t>
    <phoneticPr fontId="5" type="noConversion"/>
  </si>
  <si>
    <t>기간별 판매현황</t>
    <phoneticPr fontId="6" type="noConversion"/>
  </si>
  <si>
    <t xml:space="preserve">- 특정일의 구/군 전체 또는 대행소 별 일계(품목별 판매 수량, 판매금액, 수수료, 징수액) 와 누계(월간)(판매 수량, 판매금액, 수수료, 징수액) 확인 기능
- 화면구성 : 조회일자(특정일), 대행소(전체 or 특정 대행소 지정), 구분(일반용, 재사용, 공공용 등) "조회", "엑셀저장", "인쇄" 버튼 
- 조회 일자, 대행소 지정후 "조회"버튼 클릭시, 지정일 당일에 판매된 봉투 및 스티커 종류별 판매 수량, 판매금액, 수수료, 징수액과 당월의 1일 부터 지정일 당일까지의 합산된 봉투 및 스티커 종류별 판매 수량, 판매금액, 수수료, 징수액 표시
- 구분(일반용, 재사용, 음식물 스티커 등)별 소계 표시
- 전체 합계 표시
 </t>
    <phoneticPr fontId="6" type="noConversion"/>
  </si>
  <si>
    <t>기간별 판매현황</t>
    <phoneticPr fontId="5" type="noConversion"/>
  </si>
  <si>
    <t>- 지정 기간 내 일자별, 품목별 판매 / 반품 / 합계 확인 기능
- 화면구성 : 조회일자(기간), 대행소(전체 or 특정 대행소 지정), 구분(일반용, 재사용, 공공용 등), 집계 방식(일자별, 기간별), "조회", "엑셀저장", "인쇄" 버튼 
- 조회 조건 설정 후 "조회" 버튼 클릭 시, 일자별 품목별 판매 수량, 판매금액, 수수료, 징수액, 반품 수량, 반품 금액, 합계 수량, 합계 판매금액, 합계 수수료, 합계 징수액을 컬럼으로 표시
- 집계 방식 - 일자별 : 조회 기간의 일자별 품목별 판매, 반품, 계 산출
- 집계 방식 - 기간별 : 조회 기간 전체에 대한 품목별 판매, 반품, 계 산출
- 봉투 / 스티커 모두 합친 소계와 봉투계, 음식물/스티커계 별도로 소계 표시
- 표 하단에 전체 합계, 봉투계, 음식물 / 스티커 계 표시
- 조회 결과 엑셀로 저장 기능 구현
- 조회 결과 인쇄 기능 구현</t>
    <phoneticPr fontId="5" type="noConversion"/>
  </si>
  <si>
    <t>년 판매 현황</t>
    <phoneticPr fontId="6" type="noConversion"/>
  </si>
  <si>
    <t>년 판매 현황</t>
    <phoneticPr fontId="5" type="noConversion"/>
  </si>
  <si>
    <t>지정 판매소 별 판매 현황</t>
    <phoneticPr fontId="6" type="noConversion"/>
  </si>
  <si>
    <t>홈택스 처리</t>
    <phoneticPr fontId="6" type="noConversion"/>
  </si>
  <si>
    <t>홈택스 처리</t>
    <phoneticPr fontId="5" type="noConversion"/>
  </si>
  <si>
    <t>- 조회 년도, 구/군 및 대행소 지정, 지정 년도 전체 품목별 판매 현황 확인 기능
- 품목별 합계와 월 별, 분기별 판매수량, 판매금액, 수수료, 징수액 표시
- 조회 결과 엑셀로 저장 기능 구현
- 조회 결과 인쇄 기능 구현</t>
    <phoneticPr fontId="5" type="noConversion"/>
  </si>
  <si>
    <t>봉투 수불 관리</t>
    <phoneticPr fontId="6" type="noConversion"/>
  </si>
  <si>
    <t>기타 입출고</t>
    <phoneticPr fontId="6" type="noConversion"/>
  </si>
  <si>
    <t>기타 입출고</t>
    <phoneticPr fontId="5" type="noConversion"/>
  </si>
  <si>
    <t>봉투 수불 관리</t>
    <phoneticPr fontId="6" type="noConversion"/>
  </si>
  <si>
    <t>봉투 수불 현황</t>
    <phoneticPr fontId="6" type="noConversion"/>
  </si>
  <si>
    <t>봉투 수불 현황</t>
    <phoneticPr fontId="5" type="noConversion"/>
  </si>
  <si>
    <t>- 화면 구성 : 조회일자(기간), 읍면동(selectbox, 전체 or 해당 구/군 소속 읍면동 리스트), 봉투 종류(selectbox), 구분(일반용, 재사용, 음식물 스티커 등), 집계 대상(radio, 수량 or 금액), "조회", "엑셀저장","인쇄"버튼, 지정판매소별 조회 내역 리포트
- 조회 조건 설정 후 "조회" 버튼 클릭시 "지정 판매소별 판매현황" 제목으로 지정판매소별 조회 내역 리포트 생성
- 리포트 컬럼 : 지정판매소 상호명, 대표자명, 주소, 합계, 1월부터 12월까지 별도 컬럼
- 집계 대상 - 수량 : 리포트의 합계, 1월 ~ 12월 컬럼은 각 지정판매소로 판매된 봉투 및 스티커의 수량 표시
- 집계 대상 - 금액 : 리포트의 합계, 1월 ~ 12월 컬럼은 각 지정판매소로 판매된 금액 표시
- 조회 결과 엑셀로 저장 기능 구현
- 조회 결과 인쇄 기능 구현</t>
    <phoneticPr fontId="5" type="noConversion"/>
  </si>
  <si>
    <t>- 화면 구성 : 판매일자(기간), 작성일자(특정일, 당일을 기본값으로 지정), "조회", "엑셀저장" 버튼, 조회결과 표
- 판매 일자, 작성일자 지정 후 "조회"버튼 클릭 시, 지정 기간내에 지정판매소로 판매한 내역을 조회 결과표에 홈택스 세금계산서 일괄발급 엑셀 양식 그대로의 표 생성
- 표 하단에 총 건수, 총 금액, 사업자 등록 번호가 없는 건수 표시
- 조회 결과 엑셀로 저장 기능 구현
- 조회 결과 인쇄 기능 구현</t>
    <phoneticPr fontId="5" type="noConversion"/>
  </si>
  <si>
    <t>반품/파기 현황</t>
    <phoneticPr fontId="6" type="noConversion"/>
  </si>
  <si>
    <t>반품/파기 현황</t>
    <phoneticPr fontId="5" type="noConversion"/>
  </si>
  <si>
    <t>- 화면 구성 : 조회기간(기간), 봉투형식(품목), 대행소(selectbox, 구/군 및 대행소), 집계방식(radio, 일자별, 기간별) "조회","엑셀저장","인쇄" 버튼, 수불 현황 표
- 수불 현황 표 컬럼 : 일자, 품목, 전일재고, 입고[입고, 반품, 기타, 입고계], 출고[판매, 일반불출, 무료불출, 반품, 기타, 출고계], 잔량
   전일 재고 = 조회기간 시작일 - 1일 의 품목별 재고
- 조회 조건 설정 후 "조회"버튼 클릭 시
  집계 대상 - 일자별 : 조회 기간 내의 일별로 선택된 품목에 대해 수불 현황 표 컬럼의 정보 조회 및 표시
  집계 대상 - 기간별 : 조회 기간 내의 선택된 품목에 대해 수불 현황 표의 각 컬럼 항목의 합계 표시
- 조회 결과 엑셀로 저장 기능 구현
- 조회 결과 인쇄 기능 구현</t>
    <phoneticPr fontId="5" type="noConversion"/>
  </si>
  <si>
    <t>- 화면 구성 : 조회기간(기간), 입출고 구분(radio, 입고, 출고), "조회","엑셀저장","인쇄" 버튼, 반품/파기 현황 표
- 반품/파기현황 표 컬럼 : 일자, 반품처, 종류, 수량, 구분
- 조회 기간과 입출고 구분 선택 후 "조회" 클릭
- 반품 파기 현황 표에 반품/파기 처리한 이력을 조회 / 표시
- 조회 결과 엑셀로 저장 기능 구현
- 조회 결과 인쇄 기능 구현</t>
    <phoneticPr fontId="5" type="noConversion"/>
  </si>
  <si>
    <t>봉투 수급 계획</t>
    <phoneticPr fontId="6" type="noConversion"/>
  </si>
  <si>
    <t>봉투 수급 계획</t>
    <phoneticPr fontId="5" type="noConversion"/>
  </si>
  <si>
    <t>- 기능 추가 확인 필요(현재고, 월 평균판매량 선택 옵션 "기존 봉투", "바코드 봉투"의 의미 불명확
- 추가 발주 예정 일 산출 방식 불명확</t>
    <phoneticPr fontId="5" type="noConversion"/>
  </si>
  <si>
    <t>LOT 수불 조회</t>
    <phoneticPr fontId="6" type="noConversion"/>
  </si>
  <si>
    <t>LOT 수불 조회</t>
    <phoneticPr fontId="5" type="noConversion"/>
  </si>
  <si>
    <t>- 봉투의 바코드를 스캔하거나, 봉투번호 수기 입력시 해당 봉투의 수불 현황을 일자, 입고출처, 구분 으로표시</t>
    <phoneticPr fontId="5" type="noConversion"/>
  </si>
  <si>
    <t>봉투 스캔 현황</t>
    <phoneticPr fontId="6" type="noConversion"/>
  </si>
  <si>
    <t>봉투 스캔 횟수 / 위치 조회</t>
    <phoneticPr fontId="5" type="noConversion"/>
  </si>
  <si>
    <t xml:space="preserve">- 봉투 낱장별 앱을 통한 바코드 스캔 횟수 확인
- 스토리지 비용 무시 옵션 : 스캔한 앱의 경위도 좌표 수집, 지도에 표시 </t>
    <phoneticPr fontId="5" type="noConversion"/>
  </si>
  <si>
    <t>지정판매소 등록 / 수정 / 삭제</t>
    <phoneticPr fontId="5" type="noConversion"/>
  </si>
  <si>
    <t>- 지정판매소로부터 전화로 봉투 / 스티커 주문 접수 처리 내역 확인 기능
- 배달일자를 기간으로 지정하여 접수 리스트 조회(배달일자 기본값 설정; 시작일 = 당일로 부터 1개월 전,  종료일 = 익일(당일 + 1))
- 인쇄 : 집계, 영수증, list를 선택하여 인쇄 
             출력일자는 기본 당일로 표시, 사용자 필요에 따라 수정 가능
- 화면 분할 : 접수 리스트, 상세 정보, 전화 주문 접수
- 접수 리스트 : 접수 순번 역순으로 배달일, 구분, 수령, 지정판매소 상호명, 결제, 입금여부, 총금액, 취소 컬럼 표시
                         리스트 하단에 총 건수, 합계 금액, 임금 건수, 입금 총액 표시
- 상세 정보 : 접수 리스트에서 임의의 주문 클릭 시 해당 주문에 대한 
                     배달번호, 지정판매소 상호명, 소재 동 이름, 지정판매소코드, 대표자명, 대표 번호, 주소, 결제 수단, 배달일, 
                     수령여부(예 / 아니오 radiobox), 입금여부(예 / 아니오 radiobox)
                     접수 폭목(품목 구분, 봉투 종류, 1박스당 낱장 수, 1팩단 낱장 수, 낱장 단가, 접수량(낱장 수량), 접수금액, 포장단위 수(박스, 팩, 낱장)
                     합계(접수량, 접수금액, 포장 단위별 합계) 표시
                     "주문 취소", "주문 수정 저장" 버튼 표시
                     접수량만 수정 가능한 input, 나머지 항목은 일반  text로 표시
- 전화 주문 접수 : 지정판매소로 부터 전화로 봉투/스티커 주문 접수 처리를 위한 기능
- 창구 방문 수령의 경우 수령 = 예 처리</t>
    <phoneticPr fontId="5" type="noConversion"/>
  </si>
  <si>
    <t>PASSWORD 변경</t>
    <phoneticPr fontId="6" type="noConversion"/>
  </si>
  <si>
    <t>PASSWORD 변경</t>
    <phoneticPr fontId="5" type="noConversion"/>
  </si>
  <si>
    <t>- 현재 로그인한 사용자의 PASSWORD 변경 기능 구현</t>
    <phoneticPr fontId="5" type="noConversion"/>
  </si>
  <si>
    <t>SFR-PWB-001</t>
  </si>
  <si>
    <t>SFR-PWB-002</t>
  </si>
  <si>
    <t>SFR-PWB-003</t>
  </si>
  <si>
    <t>SFR-PWB-004</t>
  </si>
  <si>
    <t>SFR-PWB-005</t>
  </si>
  <si>
    <t>SFR-PWB-006</t>
  </si>
  <si>
    <t>SFR-PWB-007</t>
  </si>
  <si>
    <t>SFR-PWB-008</t>
  </si>
  <si>
    <t>SFR-PWB-009</t>
  </si>
  <si>
    <t>SFR-PWB-010</t>
  </si>
  <si>
    <t>SFR-PWB-011</t>
  </si>
  <si>
    <t>SFR-PWB-001</t>
    <phoneticPr fontId="5" type="noConversion"/>
  </si>
  <si>
    <t>SFR-PWB-001</t>
    <phoneticPr fontId="5" type="noConversion"/>
  </si>
  <si>
    <t>SFR-PWB-001</t>
    <phoneticPr fontId="5" type="noConversion"/>
  </si>
  <si>
    <t>SFR-PWB-002</t>
    <phoneticPr fontId="5" type="noConversion"/>
  </si>
  <si>
    <t>발주 입고 관리</t>
    <phoneticPr fontId="6" type="noConversion"/>
  </si>
  <si>
    <t>발주 입고 관리</t>
    <phoneticPr fontId="6" type="noConversion"/>
  </si>
  <si>
    <t>발주 입고 처리</t>
    <phoneticPr fontId="5" type="noConversion"/>
  </si>
  <si>
    <t>불출 관리</t>
    <phoneticPr fontId="6" type="noConversion"/>
  </si>
  <si>
    <t xml:space="preserve">불출 관리 </t>
    <phoneticPr fontId="6" type="noConversion"/>
  </si>
  <si>
    <t xml:space="preserve">- 지정 불출처에 어떤 봉투를 무료용으로 지급했는지 기록 하는 기능 구현
- 입고된 봉투, 스티커로만 불출 처리
- 보통 행정복지센터(동사무소)로 불출
- 무료용이 있는 구청 / 무료용 없는 구청이 있기 때문에 구분 필요
- 공공용 불출은 구청에서 사용하는 용도로 처리
- 불출 년도, 분기, 불출 구분, 불출일, 불출처 구분(동사무소 등), 불출처(동) 을 설정 후 봉투코드를 지정하고 ""저장""버튼 클릭으로 불출 처리 기능 구현
- 불출품목 작성 표의 컬럼 : 봉투코드, 봉투종류, 수량, 포장
- 기본 1개 행 표시 : 봉투코드(input), 봉투 종류(selectbox), 수량(input), 포장(selectbox; 박스, 팩, 낱장)
- 사용자가 봉투코드 입력시 해당 봉투종류 및 포장 selectbox에 자동 표시
- 바코드 스캐너로 바코드 스캔하는 경우 자동으로 봉투코드, 봉투종류, 포장 표시
- 연속으로 바코드 스캐너로 바코드 스캔하는 경우, 동일한 바코드에 대해서는 무시, 
   다른 바코드가 인식되는 경우 불출품목 표에 신규 행 추가 후 자동으로 봉투코드, 봉투종류, 포장 표시"
- "저장"버튼 클릭 시, 봉투 재고에서 각 봉투 종류별 불출 처리 수량 만큼 감산
- 선택된 봉투 코드에 대해 판매 처리
</t>
    <phoneticPr fontId="6" type="noConversion"/>
  </si>
  <si>
    <t>무료용/공공용 불출 관리</t>
    <phoneticPr fontId="5" type="noConversion"/>
  </si>
  <si>
    <t>불출 관리</t>
    <phoneticPr fontId="6" type="noConversion"/>
  </si>
  <si>
    <t xml:space="preserve">불출 관리 </t>
    <phoneticPr fontId="6" type="noConversion"/>
  </si>
  <si>
    <t>무료용/공공용 불출 취소 처리</t>
    <phoneticPr fontId="5" type="noConversion"/>
  </si>
  <si>
    <t>판매 관리</t>
    <phoneticPr fontId="6" type="noConversion"/>
  </si>
  <si>
    <t>지정 판매소 판매</t>
    <phoneticPr fontId="6" type="noConversion"/>
  </si>
  <si>
    <t>판매 관리</t>
    <phoneticPr fontId="6" type="noConversion"/>
  </si>
  <si>
    <t>지정 판매소 판매</t>
    <phoneticPr fontId="6" type="noConversion"/>
  </si>
  <si>
    <t>지정 판매소 반품</t>
    <phoneticPr fontId="6" type="noConversion"/>
  </si>
  <si>
    <t>지정 판매소 반품 처리</t>
    <phoneticPr fontId="5" type="noConversion"/>
  </si>
  <si>
    <t>지정 판매소 판매 처리</t>
    <phoneticPr fontId="5" type="noConversion"/>
  </si>
  <si>
    <t>지정 판매소 판매 취소 처리</t>
    <phoneticPr fontId="5" type="noConversion"/>
  </si>
  <si>
    <t>지정 판매소 반품 취소 처리</t>
    <phoneticPr fontId="5" type="noConversion"/>
  </si>
  <si>
    <t>- super admin, 지자체 담당자 권한으로만 활성화
- 화면 상하 2분할 
   화면 상단 : 판매 대상 지정판매소 지정
   화면 하단 : PDF417 스캐너(카메라) 상시 표시, 연속 스캔
- 바코드 스캔으로 지정판매소로 판매할 품목 등록
- "저장" 터치로 지정판매소 판매 처리</t>
    <phoneticPr fontId="5" type="noConversion"/>
  </si>
  <si>
    <t>- super admin, 지자체 담당자 권한으로만 활성화
- 화면 상하 2분할 
   화면 상단 : 불출 년도, 분기, 불출 구분, 불출일, 불출처 구분(동사무소 등), 불출처(동) 을 설정 후 봉투코드를 지정하고 ""저장""버튼 클릭으로 불출 처리 기능 구현
   화면 하단 : PDF417 스캐너(카메라) 상시 표시, 연속 스캔
- 바코드 스캔으로 불출 취소 처리</t>
    <phoneticPr fontId="5" type="noConversion"/>
  </si>
  <si>
    <t>- super admin, 지자체 담당자 권한으로만 활성화
- 화면 상하 2분할 
   화면 상단 : 불출 년도, 분기, 불출 구분, 불출일, 불출처 구분(동사무소 등), 불출처(동) 을 설정 후 봉투코드를 지정하고 ""저장""버튼 클릭으로 불출 처리 기능 구현
   화면 하단 : PDF417 스캐너(카메라) 상시 표시, 연속 스캔
- 바코드 스캔으로 불출 대상 봉투 지정</t>
    <phoneticPr fontId="5" type="noConversion"/>
  </si>
  <si>
    <t>- super admin, 지자체 담당자 권한으로만 활성화
- 화면 상하 2분할 
   화면 상단 : 해당 구/군의 발주 이력 조회 및 발주 내역 표시
   화면 하단 : PDF417 스캐너(카메라) 상시 표시, 연속 스캔
- 바코드 스캔시 해당 LOT 번호와 매칭되는 발주 내역에 입고량으로 가산
- "저장" 터치로 발주 입고 처리</t>
    <phoneticPr fontId="5" type="noConversion"/>
  </si>
  <si>
    <t xml:space="preserve">- super admin, 지자체 담당자 권한으로만 활성화
- 화면 상하 2분할 
   화면 상단 : 지정판매소 지정, 판매이력 확인
   화면 하단 : PDF417 스캐너(카메라) 상시 표시, 연속 스캔
- 바코드 스캔으로 반매 취소할 품목 등록 
- "저장" 터치로 판매 취소 처리
</t>
    <phoneticPr fontId="5" type="noConversion"/>
  </si>
  <si>
    <t>- super admin, 지자체 담당자 권한으로만 활성화
- 화면 상하 2분할 
   화면 상단 : 지정판매소 지정, 판매 이력 확인
   화면 하단 : PDF417 스캐너(카메라) 상시 표시, 연속 스캔
- 바코드 스캔으로 반품 대상 물품 등록
- "저장" 터치로 반품 처리</t>
    <phoneticPr fontId="5" type="noConversion"/>
  </si>
  <si>
    <t>- super admin, 지자체 담당자 권한으로만 활성화
- 화면 상하 2분할 
   화면 상단 : 지정판매소 반품 이력 확인
   화면 하단 :  PDF417 스캐너(카메라) 상시 표시, 연속 스캔
- 바코드 스캔으로 반품 취소 대상 물품 등록
- "저장" 터치로 반품 취소 처리</t>
    <phoneticPr fontId="5" type="noConversion"/>
  </si>
  <si>
    <t>- 화면 구성 : 수불 년월(input), 봉투코드, 구분(일반용, 재사용 등), "조회" 버튼, 입출고 리스트 표, 입출고 정보, 입출고 봉투 코드
- 상세 기능 확인 필요</t>
    <phoneticPr fontId="5" type="noConversion"/>
  </si>
  <si>
    <t>봉투 수불 관리</t>
    <phoneticPr fontId="6" type="noConversion"/>
  </si>
  <si>
    <t>봉투 수불 관리</t>
    <phoneticPr fontId="6" type="noConversion"/>
  </si>
  <si>
    <t>LOT 수불 조회</t>
    <phoneticPr fontId="5" type="noConversion"/>
  </si>
  <si>
    <t>- super admin, 지자체 담당자 권한으로만 활성화
- 화면 상하 2분할 
   화면 상단 : 봉투의 입고 출처, 일자 등 세부 내역 표시
   화면 하단 :  PDF417 스캐너(카메라) 상시 표시, 연속 스캔
- 바코드 스캔으로 해당 봉투 내역 확인</t>
    <phoneticPr fontId="5" type="noConversion"/>
  </si>
  <si>
    <t>봉투 주문</t>
    <phoneticPr fontId="6" type="noConversion"/>
  </si>
  <si>
    <t>봉투 주문 관리</t>
    <phoneticPr fontId="6" type="noConversion"/>
  </si>
  <si>
    <t>봉투 주문 관리</t>
    <phoneticPr fontId="6" type="noConversion"/>
  </si>
  <si>
    <t>- super admin, 지정판매소 담당자 권한으로만 활성화
- 봉투 종류별 주문 수량 입력 시, 종류별 금액, 총 합계 금액, 전용 가상계좌 표시
- "저장" 터치 시 주문 저장</t>
    <phoneticPr fontId="5" type="noConversion"/>
  </si>
  <si>
    <t>봉투 주문 관리</t>
    <phoneticPr fontId="6" type="noConversion"/>
  </si>
  <si>
    <t>봉투 주문 관리</t>
    <phoneticPr fontId="6" type="noConversion"/>
  </si>
  <si>
    <t>봉투 주문 수정 / 취소</t>
    <phoneticPr fontId="6" type="noConversion"/>
  </si>
  <si>
    <t xml:space="preserve">봉투 주문 내역 </t>
    <phoneticPr fontId="6" type="noConversion"/>
  </si>
  <si>
    <t>- super admin, 지정판매소 담당자 권한으로만 활성화
- 기간 지정으로 해당 지정판매소에서 주문한 이력 확인</t>
    <phoneticPr fontId="5" type="noConversion"/>
  </si>
  <si>
    <t>- super admin, 지정판매소 담당자 권한으로만 활성화
- 주문 이력 목록에서 수정 또는 취소 대상 주문 건 터치
- 상세 품목 수량 수정 후 "주문 수정" 터치 로 주문 수정 처리
- 상세 품목 확인 후 "주문 취소" 터치로 주문 취소</t>
    <phoneticPr fontId="5" type="noConversion"/>
  </si>
  <si>
    <t>Mobile App</t>
    <phoneticPr fontId="6" type="noConversion"/>
  </si>
  <si>
    <t>Mobile App</t>
    <phoneticPr fontId="6" type="noConversion"/>
  </si>
  <si>
    <t>봉투 정품 인증</t>
    <phoneticPr fontId="6" type="noConversion"/>
  </si>
  <si>
    <t>봉투 정품 인증</t>
    <phoneticPr fontId="6" type="noConversion"/>
  </si>
  <si>
    <t>- 모든 권한에서 활성화
- PDF 417 스캐너 표시
- 스캔 후 코드 번호 표시
- 해당 봉투의 스캔 횟수 +1 처리</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</si>
</sst>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quot;mm&quot;/&quot;dd"/>
    <numFmt numFmtId="177" formatCode="0_);[Red]\(0\)"/>
  </numFmts>
  <fonts count="27" x14ac:knownFonts="1">
    <font>
      <sz val="11"/>
      <color theme="1"/>
      <name val="맑은 고딕"/>
      <family val="2"/>
      <charset val="129"/>
      <scheme val="minor"/>
    </font>
    <font>
      <sz val="11"/>
      <color theme="1"/>
      <name val="맑은 고딕"/>
      <family val="2"/>
      <charset val="129"/>
      <scheme val="minor"/>
    </font>
    <font>
      <sz val="18"/>
      <color theme="3"/>
      <name val="맑은 고딕"/>
      <family val="2"/>
      <charset val="129"/>
      <scheme val="major"/>
    </font>
    <font>
      <i/>
      <sz val="11"/>
      <color rgb="FF7F7F7F"/>
      <name val="맑은 고딕"/>
      <family val="2"/>
      <charset val="129"/>
      <scheme val="minor"/>
    </font>
    <font>
      <sz val="11"/>
      <color theme="0"/>
      <name val="맑은 고딕"/>
      <family val="2"/>
      <charset val="129"/>
      <scheme val="minor"/>
    </font>
    <font>
      <sz val="8"/>
      <name val="맑은 고딕"/>
      <family val="2"/>
      <charset val="129"/>
      <scheme val="minor"/>
    </font>
    <font>
      <sz val="8"/>
      <name val="돋움"/>
      <family val="3"/>
      <charset val="129"/>
    </font>
    <font>
      <sz val="11"/>
      <name val="돋움"/>
      <family val="3"/>
      <charset val="129"/>
    </font>
    <font>
      <sz val="11"/>
      <color theme="1"/>
      <name val="맑은 고딕"/>
      <family val="3"/>
      <charset val="129"/>
      <scheme val="minor"/>
    </font>
    <font>
      <sz val="11"/>
      <color theme="1"/>
      <name val="맑은 고딕 Semilight"/>
      <family val="3"/>
      <charset val="129"/>
    </font>
    <font>
      <sz val="10"/>
      <name val="맑은 고딕 Semilight"/>
      <family val="3"/>
      <charset val="129"/>
    </font>
    <font>
      <b/>
      <sz val="10"/>
      <name val="맑은 고딕 Semilight"/>
      <family val="3"/>
      <charset val="129"/>
    </font>
    <font>
      <sz val="11"/>
      <name val="맑은 고딕 Semilight"/>
      <family val="3"/>
      <charset val="129"/>
    </font>
    <font>
      <sz val="11"/>
      <color theme="0" tint="-0.499984740745262"/>
      <name val="맑은 고딕 Semilight"/>
      <family val="3"/>
      <charset val="129"/>
    </font>
    <font>
      <sz val="11"/>
      <color theme="1" tint="0.34998626667073579"/>
      <name val="맑은 고딕 Semilight"/>
      <family val="3"/>
      <charset val="129"/>
    </font>
    <font>
      <sz val="11"/>
      <color rgb="FFFF0000"/>
      <name val="맑은 고딕"/>
      <family val="2"/>
      <charset val="129"/>
      <scheme val="minor"/>
    </font>
    <font>
      <sz val="11"/>
      <color rgb="FFFF0000"/>
      <name val="맑은 고딕 Semilight"/>
      <family val="3"/>
      <charset val="129"/>
    </font>
    <font>
      <b/>
      <sz val="14"/>
      <color theme="0"/>
      <name val="맑은 고딕"/>
      <family val="3"/>
      <charset val="129"/>
      <scheme val="major"/>
    </font>
    <font>
      <b/>
      <sz val="14"/>
      <color rgb="FFFFFFFF"/>
      <name val="Noto Sans KR"/>
      <family val="3"/>
      <charset val="129"/>
    </font>
    <font>
      <sz val="12"/>
      <color theme="1"/>
      <name val="Noto Sans KR"/>
      <family val="3"/>
      <charset val="129"/>
    </font>
    <font>
      <sz val="12"/>
      <color rgb="FF7F7F7F"/>
      <name val="Noto Sans KR"/>
      <family val="3"/>
      <charset val="129"/>
    </font>
    <font>
      <sz val="11"/>
      <color theme="1"/>
      <name val="Calibri"/>
      <family val="2"/>
    </font>
    <font>
      <b/>
      <sz val="11"/>
      <color theme="1"/>
      <name val="맑은 고딕"/>
      <family val="3"/>
      <charset val="129"/>
      <scheme val="minor"/>
    </font>
    <font>
      <sz val="11"/>
      <color rgb="FF9C0006"/>
      <name val="맑은 고딕"/>
      <family val="2"/>
      <charset val="129"/>
      <scheme val="minor"/>
    </font>
    <font>
      <sz val="11"/>
      <color theme="1"/>
      <name val="Arial"/>
      <family val="2"/>
    </font>
    <font>
      <sz val="11"/>
      <color rgb="FF9C6500"/>
      <name val="맑은 고딕"/>
      <family val="2"/>
      <charset val="129"/>
      <scheme val="minor"/>
    </font>
    <font>
      <b/>
      <sz val="11"/>
      <color rgb="FFFA7D00"/>
      <name val="맑은 고딕"/>
      <family val="2"/>
      <charset val="129"/>
      <scheme val="minor"/>
    </font>
  </fonts>
  <fills count="15">
    <fill>
      <patternFill patternType="none"/>
    </fill>
    <fill>
      <patternFill patternType="gray125"/>
    </fill>
    <fill>
      <patternFill patternType="solid">
        <fgColor theme="4" tint="0.39997558519241921"/>
        <bgColor indexed="65"/>
      </patternFill>
    </fill>
    <fill>
      <patternFill patternType="solid">
        <fgColor theme="8"/>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rgb="FF17365D"/>
        <bgColor indexed="64"/>
      </patternFill>
    </fill>
    <fill>
      <patternFill patternType="solid">
        <fgColor rgb="FFDBE5F1"/>
        <bgColor indexed="64"/>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rgb="FFF2F2F2"/>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rgb="FF7F7F7F"/>
      </right>
      <top style="medium">
        <color auto="1"/>
      </top>
      <bottom style="thin">
        <color auto="1"/>
      </bottom>
      <diagonal/>
    </border>
    <border>
      <left style="dashed">
        <color rgb="FF7F7F7F"/>
      </left>
      <right style="dashed">
        <color rgb="FF7F7F7F"/>
      </right>
      <top style="medium">
        <color auto="1"/>
      </top>
      <bottom style="thin">
        <color auto="1"/>
      </bottom>
      <diagonal/>
    </border>
    <border>
      <left style="dashed">
        <color rgb="FF7F7F7F"/>
      </left>
      <right style="medium">
        <color rgb="FF7F7F7F"/>
      </right>
      <top style="medium">
        <color auto="1"/>
      </top>
      <bottom style="thin">
        <color auto="1"/>
      </bottom>
      <diagonal/>
    </border>
    <border>
      <left/>
      <right style="dashed">
        <color theme="0" tint="-0.34998626667073579"/>
      </right>
      <top style="thin">
        <color auto="1"/>
      </top>
      <bottom style="thin">
        <color auto="1"/>
      </bottom>
      <diagonal/>
    </border>
    <border>
      <left style="dashed">
        <color rgb="FF7F7F7F"/>
      </left>
      <right/>
      <top style="thin">
        <color auto="1"/>
      </top>
      <bottom style="thin">
        <color auto="1"/>
      </bottom>
      <diagonal/>
    </border>
    <border>
      <left/>
      <right style="dashed">
        <color rgb="FF7F7F7F"/>
      </right>
      <top style="thin">
        <color auto="1"/>
      </top>
      <bottom style="thin">
        <color auto="1"/>
      </bottom>
      <diagonal/>
    </border>
    <border>
      <left style="dashed">
        <color rgb="FF7F7F7F"/>
      </left>
      <right style="dashed">
        <color rgb="FF7F7F7F"/>
      </right>
      <top style="thin">
        <color auto="1"/>
      </top>
      <bottom style="thin">
        <color auto="1"/>
      </bottom>
      <diagonal/>
    </border>
    <border>
      <left style="dashed">
        <color rgb="FF7F7F7F"/>
      </left>
      <right style="medium">
        <color rgb="FF7F7F7F"/>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indexed="64"/>
      </left>
      <right/>
      <top/>
      <bottom style="thin">
        <color auto="1"/>
      </bottom>
      <diagonal/>
    </border>
    <border>
      <left/>
      <right/>
      <top/>
      <bottom style="thin">
        <color auto="1"/>
      </bottom>
      <diagonal/>
    </border>
    <border>
      <left/>
      <right style="dashed">
        <color theme="0" tint="-0.34998626667073579"/>
      </right>
      <top/>
      <bottom style="thin">
        <color auto="1"/>
      </bottom>
      <diagonal/>
    </border>
    <border>
      <left style="dashed">
        <color rgb="FF7F7F7F"/>
      </left>
      <right/>
      <top/>
      <bottom style="thin">
        <color auto="1"/>
      </bottom>
      <diagonal/>
    </border>
    <border>
      <left/>
      <right style="dashed">
        <color rgb="FF7F7F7F"/>
      </right>
      <top/>
      <bottom style="thin">
        <color auto="1"/>
      </bottom>
      <diagonal/>
    </border>
    <border>
      <left style="dashed">
        <color rgb="FF7F7F7F"/>
      </left>
      <right style="dashed">
        <color rgb="FF7F7F7F"/>
      </right>
      <top/>
      <bottom style="thin">
        <color auto="1"/>
      </bottom>
      <diagonal/>
    </border>
    <border>
      <left style="dashed">
        <color rgb="FF7F7F7F"/>
      </left>
      <right style="medium">
        <color rgb="FF7F7F7F"/>
      </right>
      <top/>
      <bottom style="thin">
        <color auto="1"/>
      </bottom>
      <diagonal/>
    </border>
    <border>
      <left style="medium">
        <color auto="1"/>
      </left>
      <right style="thin">
        <color indexed="64"/>
      </right>
      <top style="thin">
        <color auto="1"/>
      </top>
      <bottom style="thin">
        <color auto="1"/>
      </bottom>
      <diagonal/>
    </border>
    <border>
      <left style="medium">
        <color auto="1"/>
      </left>
      <right style="thin">
        <color auto="1"/>
      </right>
      <top style="thin">
        <color auto="1"/>
      </top>
      <bottom/>
      <diagonal/>
    </border>
    <border>
      <left/>
      <right/>
      <top/>
      <bottom style="medium">
        <color auto="1"/>
      </bottom>
      <diagonal/>
    </border>
    <border>
      <left style="medium">
        <color rgb="FF7F7F7F"/>
      </left>
      <right style="medium">
        <color rgb="FF7F7F7F"/>
      </right>
      <top style="medium">
        <color rgb="FF7F7F7F"/>
      </top>
      <bottom style="medium">
        <color rgb="FF7F7F7F"/>
      </bottom>
      <diagonal/>
    </border>
    <border>
      <left style="medium">
        <color rgb="FFCCCCCC"/>
      </left>
      <right style="medium">
        <color rgb="FF7F7F7F"/>
      </right>
      <top style="medium">
        <color rgb="FF7F7F7F"/>
      </top>
      <bottom style="medium">
        <color rgb="FF7F7F7F"/>
      </bottom>
      <diagonal/>
    </border>
    <border>
      <left style="medium">
        <color rgb="FF7F7F7F"/>
      </left>
      <right style="medium">
        <color rgb="FF7F7F7F"/>
      </right>
      <top style="medium">
        <color rgb="FFCCCCCC"/>
      </top>
      <bottom style="medium">
        <color rgb="FF7F7F7F"/>
      </bottom>
      <diagonal/>
    </border>
    <border>
      <left style="medium">
        <color rgb="FFCCCCCC"/>
      </left>
      <right style="medium">
        <color rgb="FF7F7F7F"/>
      </right>
      <top style="medium">
        <color rgb="FFCCCCCC"/>
      </top>
      <bottom style="medium">
        <color rgb="FF7F7F7F"/>
      </bottom>
      <diagonal/>
    </border>
    <border>
      <left style="medium">
        <color rgb="FFCCCCCC"/>
      </left>
      <right style="medium">
        <color rgb="FF7F7F7F"/>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ashed">
        <color rgb="FF7F7F7F"/>
      </left>
      <right style="dashed">
        <color rgb="FF7F7F7F"/>
      </right>
      <top style="thin">
        <color rgb="FF7F7F7F"/>
      </top>
      <bottom style="thin">
        <color auto="1"/>
      </bottom>
      <diagonal/>
    </border>
    <border>
      <left/>
      <right style="dashed">
        <color rgb="FF7F7F7F"/>
      </right>
      <top/>
      <bottom/>
      <diagonal/>
    </border>
    <border>
      <left style="thin">
        <color indexed="64"/>
      </left>
      <right/>
      <top style="medium">
        <color auto="1"/>
      </top>
      <bottom/>
      <diagonal/>
    </border>
    <border>
      <left/>
      <right/>
      <top style="medium">
        <color auto="1"/>
      </top>
      <bottom/>
      <diagonal/>
    </border>
    <border>
      <left/>
      <right style="dashed">
        <color theme="0" tint="-0.34998626667073579"/>
      </right>
      <top style="medium">
        <color auto="1"/>
      </top>
      <bottom/>
      <diagonal/>
    </border>
    <border>
      <left style="dashed">
        <color rgb="FF7F7F7F"/>
      </left>
      <right/>
      <top style="medium">
        <color auto="1"/>
      </top>
      <bottom/>
      <diagonal/>
    </border>
    <border>
      <left/>
      <right style="dashed">
        <color rgb="FF7F7F7F"/>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dashed">
        <color theme="0" tint="-0.34998626667073579"/>
      </right>
      <top style="medium">
        <color auto="1"/>
      </top>
      <bottom style="thin">
        <color auto="1"/>
      </bottom>
      <diagonal/>
    </border>
    <border>
      <left style="dashed">
        <color theme="0" tint="-0.34998626667073579"/>
      </left>
      <right/>
      <top style="medium">
        <color theme="1"/>
      </top>
      <bottom style="thin">
        <color theme="1"/>
      </bottom>
      <diagonal/>
    </border>
    <border>
      <left style="dashed">
        <color theme="0" tint="-0.34998626667073579"/>
      </left>
      <right/>
      <top style="thin">
        <color theme="1"/>
      </top>
      <bottom style="thin">
        <color theme="1"/>
      </bottom>
      <diagonal/>
    </border>
    <border>
      <left style="dashed">
        <color rgb="FF7F7F7F"/>
      </left>
      <right/>
      <top style="thin">
        <color theme="1"/>
      </top>
      <bottom style="thin">
        <color theme="1"/>
      </bottom>
      <diagonal/>
    </border>
    <border>
      <left style="dashed">
        <color rgb="FF7F7F7F"/>
      </left>
      <right/>
      <top style="medium">
        <color theme="1"/>
      </top>
      <bottom style="thin">
        <color theme="1"/>
      </bottom>
      <diagonal/>
    </border>
    <border>
      <left style="dashed">
        <color theme="0" tint="-0.34998626667073579"/>
      </left>
      <right/>
      <top style="medium">
        <color auto="1"/>
      </top>
      <bottom style="thin">
        <color theme="1"/>
      </bottom>
      <diagonal/>
    </border>
    <border>
      <left style="thin">
        <color rgb="FF7F7F7F"/>
      </left>
      <right style="thin">
        <color rgb="FF7F7F7F"/>
      </right>
      <top style="thin">
        <color rgb="FF7F7F7F"/>
      </top>
      <bottom style="thin">
        <color rgb="FF7F7F7F"/>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 borderId="0" applyNumberFormat="0" applyBorder="0" applyAlignment="0" applyProtection="0">
      <alignment vertical="center"/>
    </xf>
    <xf numFmtId="0" fontId="7" fillId="0" borderId="0"/>
    <xf numFmtId="0" fontId="7" fillId="0" borderId="0"/>
    <xf numFmtId="0" fontId="23"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67" applyNumberFormat="0" applyAlignment="0" applyProtection="0">
      <alignment vertical="center"/>
    </xf>
  </cellStyleXfs>
  <cellXfs count="155">
    <xf numFmtId="0" fontId="0" fillId="0" borderId="0" xfId="0">
      <alignment vertical="center"/>
    </xf>
    <xf numFmtId="0" fontId="10" fillId="4" borderId="0" xfId="0" applyFont="1" applyFill="1" applyAlignment="1" applyProtection="1">
      <alignment horizontal="center" vertical="center"/>
      <protection locked="0"/>
    </xf>
    <xf numFmtId="0" fontId="9" fillId="0" borderId="0" xfId="0" applyFont="1">
      <alignment vertical="center"/>
    </xf>
    <xf numFmtId="0" fontId="10" fillId="0" borderId="0" xfId="0" applyFont="1" applyAlignment="1" applyProtection="1">
      <alignment horizontal="left" vertical="center"/>
      <protection locked="0"/>
    </xf>
    <xf numFmtId="0" fontId="10" fillId="0" borderId="0" xfId="0" applyFont="1" applyAlignment="1" applyProtection="1">
      <alignment vertical="center" wrapText="1"/>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0" fontId="12" fillId="0" borderId="0" xfId="4" applyFont="1" applyProtection="1">
      <protection locked="0"/>
    </xf>
    <xf numFmtId="0" fontId="3" fillId="0" borderId="0" xfId="2" applyFill="1" applyAlignment="1" applyProtection="1">
      <alignment horizontal="center" vertical="center"/>
      <protection locked="0"/>
    </xf>
    <xf numFmtId="14" fontId="3" fillId="0" borderId="0" xfId="2" applyNumberFormat="1" applyFill="1" applyBorder="1" applyAlignment="1" applyProtection="1">
      <alignment horizontal="center" vertical="center"/>
      <protection locked="0"/>
    </xf>
    <xf numFmtId="0" fontId="11" fillId="0" borderId="0" xfId="0" applyFont="1" applyProtection="1">
      <alignment vertical="center"/>
      <protection locked="0"/>
    </xf>
    <xf numFmtId="14" fontId="11" fillId="0" borderId="0" xfId="0" applyNumberFormat="1" applyFont="1" applyAlignment="1">
      <alignment horizontal="left" vertical="center"/>
    </xf>
    <xf numFmtId="14" fontId="11" fillId="0" borderId="0" xfId="0" applyNumberFormat="1" applyFont="1" applyProtection="1">
      <alignment vertical="center"/>
      <protection locked="0"/>
    </xf>
    <xf numFmtId="0" fontId="11" fillId="0" borderId="0" xfId="0" applyFont="1" applyAlignment="1" applyProtection="1">
      <alignment vertical="center" wrapText="1"/>
      <protection locked="0"/>
    </xf>
    <xf numFmtId="176" fontId="12" fillId="0" borderId="3" xfId="4" applyNumberFormat="1" applyFont="1" applyBorder="1" applyAlignment="1" applyProtection="1">
      <alignment horizontal="left" vertical="top" wrapText="1"/>
      <protection locked="0"/>
    </xf>
    <xf numFmtId="14" fontId="12" fillId="0" borderId="4" xfId="0" applyNumberFormat="1" applyFont="1" applyBorder="1" applyAlignment="1">
      <alignment horizontal="left" vertical="top" wrapText="1"/>
    </xf>
    <xf numFmtId="9" fontId="12" fillId="5" borderId="4" xfId="0" applyNumberFormat="1" applyFont="1" applyFill="1" applyBorder="1" applyAlignment="1" applyProtection="1">
      <alignment horizontal="center" vertical="top" wrapText="1"/>
      <protection locked="0"/>
    </xf>
    <xf numFmtId="177" fontId="12" fillId="0" borderId="4" xfId="0" applyNumberFormat="1" applyFont="1" applyBorder="1" applyAlignment="1" applyProtection="1">
      <alignment horizontal="center" vertical="top" wrapText="1"/>
      <protection locked="0"/>
    </xf>
    <xf numFmtId="0" fontId="12" fillId="0" borderId="4" xfId="4" applyFont="1" applyBorder="1" applyAlignment="1" applyProtection="1">
      <alignment vertical="top" wrapText="1"/>
      <protection locked="0"/>
    </xf>
    <xf numFmtId="14" fontId="12" fillId="6" borderId="4" xfId="4" applyNumberFormat="1" applyFont="1" applyFill="1" applyBorder="1" applyAlignment="1" applyProtection="1">
      <alignment vertical="top" wrapText="1"/>
      <protection locked="0"/>
    </xf>
    <xf numFmtId="14" fontId="12" fillId="7" borderId="4" xfId="4" applyNumberFormat="1" applyFont="1" applyFill="1" applyBorder="1" applyAlignment="1" applyProtection="1">
      <alignment horizontal="center" vertical="top" wrapText="1"/>
      <protection locked="0"/>
    </xf>
    <xf numFmtId="0" fontId="12" fillId="4" borderId="4" xfId="4" applyFont="1" applyFill="1" applyBorder="1" applyAlignment="1" applyProtection="1">
      <alignment vertical="top" wrapText="1"/>
      <protection locked="0"/>
    </xf>
    <xf numFmtId="9" fontId="12" fillId="4" borderId="5" xfId="4" applyNumberFormat="1" applyFont="1" applyFill="1" applyBorder="1" applyAlignment="1" applyProtection="1">
      <alignment vertical="top" wrapText="1"/>
      <protection locked="0"/>
    </xf>
    <xf numFmtId="0" fontId="9" fillId="0" borderId="1" xfId="0" applyFont="1" applyBorder="1" applyProtection="1">
      <alignment vertical="center"/>
      <protection locked="0"/>
    </xf>
    <xf numFmtId="176" fontId="12" fillId="0" borderId="8" xfId="4" applyNumberFormat="1" applyFont="1" applyBorder="1" applyAlignment="1" applyProtection="1">
      <alignment horizontal="left" vertical="top" wrapText="1"/>
      <protection locked="0"/>
    </xf>
    <xf numFmtId="14" fontId="12" fillId="0" borderId="9" xfId="0" applyNumberFormat="1" applyFont="1" applyBorder="1" applyAlignment="1">
      <alignment horizontal="left" vertical="top" wrapText="1"/>
    </xf>
    <xf numFmtId="9" fontId="12" fillId="5" borderId="9" xfId="0" applyNumberFormat="1" applyFont="1" applyFill="1" applyBorder="1" applyAlignment="1" applyProtection="1">
      <alignment horizontal="center" vertical="top" wrapText="1"/>
      <protection locked="0"/>
    </xf>
    <xf numFmtId="177" fontId="12" fillId="0" borderId="9" xfId="0" applyNumberFormat="1" applyFont="1" applyBorder="1" applyAlignment="1" applyProtection="1">
      <alignment horizontal="center" vertical="top" wrapText="1"/>
      <protection locked="0"/>
    </xf>
    <xf numFmtId="0" fontId="12" fillId="0" borderId="9" xfId="4" applyFont="1" applyBorder="1" applyAlignment="1" applyProtection="1">
      <alignment vertical="top" wrapText="1"/>
      <protection locked="0"/>
    </xf>
    <xf numFmtId="14" fontId="12" fillId="6" borderId="9" xfId="4" applyNumberFormat="1" applyFont="1" applyFill="1" applyBorder="1" applyAlignment="1" applyProtection="1">
      <alignment vertical="top" wrapText="1"/>
      <protection locked="0"/>
    </xf>
    <xf numFmtId="14" fontId="12" fillId="7" borderId="9" xfId="4" applyNumberFormat="1" applyFont="1" applyFill="1" applyBorder="1" applyAlignment="1" applyProtection="1">
      <alignment horizontal="center" vertical="top" wrapText="1"/>
      <protection locked="0"/>
    </xf>
    <xf numFmtId="0" fontId="12" fillId="4" borderId="9" xfId="4" applyFont="1" applyFill="1" applyBorder="1" applyAlignment="1" applyProtection="1">
      <alignment vertical="top" wrapText="1"/>
      <protection locked="0"/>
    </xf>
    <xf numFmtId="9" fontId="12" fillId="4" borderId="10" xfId="4" applyNumberFormat="1" applyFont="1" applyFill="1" applyBorder="1" applyAlignment="1" applyProtection="1">
      <alignment vertical="top" wrapText="1"/>
      <protection locked="0"/>
    </xf>
    <xf numFmtId="14" fontId="9" fillId="0" borderId="9" xfId="0" applyNumberFormat="1" applyFont="1" applyBorder="1" applyAlignment="1">
      <alignment horizontal="left" vertical="top" wrapText="1"/>
    </xf>
    <xf numFmtId="9" fontId="9" fillId="5" borderId="9" xfId="0" applyNumberFormat="1" applyFont="1" applyFill="1" applyBorder="1" applyAlignment="1" applyProtection="1">
      <alignment horizontal="center" vertical="top" wrapText="1"/>
      <protection locked="0"/>
    </xf>
    <xf numFmtId="177" fontId="9" fillId="0" borderId="9" xfId="0" applyNumberFormat="1" applyFont="1" applyBorder="1" applyAlignment="1" applyProtection="1">
      <alignment horizontal="center" vertical="top" wrapText="1"/>
      <protection locked="0"/>
    </xf>
    <xf numFmtId="0" fontId="9" fillId="0" borderId="9" xfId="4" applyFont="1" applyBorder="1" applyAlignment="1" applyProtection="1">
      <alignment vertical="top" wrapText="1"/>
      <protection locked="0"/>
    </xf>
    <xf numFmtId="14" fontId="9" fillId="6" borderId="9" xfId="4" applyNumberFormat="1" applyFont="1" applyFill="1" applyBorder="1" applyAlignment="1" applyProtection="1">
      <alignment vertical="top" wrapText="1"/>
      <protection locked="0"/>
    </xf>
    <xf numFmtId="14" fontId="9" fillId="7" borderId="9" xfId="4" applyNumberFormat="1" applyFont="1" applyFill="1" applyBorder="1" applyAlignment="1" applyProtection="1">
      <alignment horizontal="center" vertical="top" wrapText="1"/>
      <protection locked="0"/>
    </xf>
    <xf numFmtId="0" fontId="9" fillId="4" borderId="9" xfId="4" applyFont="1" applyFill="1" applyBorder="1" applyAlignment="1" applyProtection="1">
      <alignment vertical="top" wrapText="1"/>
      <protection locked="0"/>
    </xf>
    <xf numFmtId="9" fontId="9" fillId="4" borderId="10" xfId="4" applyNumberFormat="1" applyFont="1" applyFill="1" applyBorder="1" applyAlignment="1" applyProtection="1">
      <alignment vertical="top" wrapText="1"/>
      <protection locked="0"/>
    </xf>
    <xf numFmtId="176" fontId="9" fillId="0" borderId="8" xfId="4" applyNumberFormat="1" applyFont="1" applyBorder="1" applyAlignment="1" applyProtection="1">
      <alignment horizontal="left" vertical="top" wrapText="1"/>
      <protection locked="0"/>
    </xf>
    <xf numFmtId="0" fontId="8" fillId="2" borderId="14" xfId="3" applyFont="1" applyBorder="1" applyAlignment="1" applyProtection="1">
      <alignment horizontal="center" vertical="top"/>
      <protection locked="0"/>
    </xf>
    <xf numFmtId="0" fontId="8" fillId="2" borderId="14" xfId="3" applyFont="1" applyBorder="1" applyAlignment="1" applyProtection="1">
      <alignment horizontal="center" vertical="top" wrapText="1"/>
      <protection locked="0"/>
    </xf>
    <xf numFmtId="14" fontId="11" fillId="0" borderId="0" xfId="0" applyNumberFormat="1" applyFont="1" applyAlignment="1" applyProtection="1">
      <alignment horizontal="center" vertical="center"/>
      <protection locked="0"/>
    </xf>
    <xf numFmtId="176" fontId="12" fillId="0" borderId="4" xfId="4" applyNumberFormat="1" applyFont="1" applyBorder="1" applyAlignment="1" applyProtection="1">
      <alignment horizontal="center" vertical="top" wrapText="1"/>
      <protection locked="0"/>
    </xf>
    <xf numFmtId="176" fontId="12" fillId="0" borderId="9" xfId="4" applyNumberFormat="1" applyFont="1" applyBorder="1" applyAlignment="1" applyProtection="1">
      <alignment horizontal="center" vertical="top" wrapText="1"/>
      <protection locked="0"/>
    </xf>
    <xf numFmtId="0" fontId="0" fillId="0" borderId="0" xfId="0" applyAlignment="1">
      <alignment horizontal="center" vertical="center"/>
    </xf>
    <xf numFmtId="176" fontId="16" fillId="0" borderId="8" xfId="4" applyNumberFormat="1" applyFont="1" applyBorder="1" applyAlignment="1" applyProtection="1">
      <alignment horizontal="left" vertical="top" wrapText="1"/>
      <protection locked="0"/>
    </xf>
    <xf numFmtId="14" fontId="16" fillId="0" borderId="9" xfId="0" applyNumberFormat="1" applyFont="1" applyBorder="1" applyAlignment="1">
      <alignment horizontal="left" vertical="top" wrapText="1"/>
    </xf>
    <xf numFmtId="9" fontId="16" fillId="5" borderId="9" xfId="0" applyNumberFormat="1" applyFont="1" applyFill="1" applyBorder="1" applyAlignment="1" applyProtection="1">
      <alignment horizontal="center" vertical="top" wrapText="1"/>
      <protection locked="0"/>
    </xf>
    <xf numFmtId="177" fontId="16" fillId="0" borderId="9" xfId="0" applyNumberFormat="1" applyFont="1" applyBorder="1" applyAlignment="1" applyProtection="1">
      <alignment horizontal="center" vertical="top" wrapText="1"/>
      <protection locked="0"/>
    </xf>
    <xf numFmtId="176" fontId="16" fillId="0" borderId="9" xfId="4" applyNumberFormat="1" applyFont="1" applyBorder="1" applyAlignment="1" applyProtection="1">
      <alignment horizontal="center" vertical="top" wrapText="1"/>
      <protection locked="0"/>
    </xf>
    <xf numFmtId="0" fontId="16" fillId="0" borderId="9" xfId="4" applyFont="1" applyBorder="1" applyAlignment="1" applyProtection="1">
      <alignment vertical="top" wrapText="1"/>
      <protection locked="0"/>
    </xf>
    <xf numFmtId="14" fontId="16" fillId="6" borderId="9" xfId="4" applyNumberFormat="1" applyFont="1" applyFill="1" applyBorder="1" applyAlignment="1" applyProtection="1">
      <alignment vertical="top" wrapText="1"/>
      <protection locked="0"/>
    </xf>
    <xf numFmtId="14" fontId="16" fillId="7" borderId="9" xfId="4" applyNumberFormat="1" applyFont="1" applyFill="1" applyBorder="1" applyAlignment="1" applyProtection="1">
      <alignment horizontal="center" vertical="top" wrapText="1"/>
      <protection locked="0"/>
    </xf>
    <xf numFmtId="0" fontId="16" fillId="4" borderId="9" xfId="4" applyFont="1" applyFill="1" applyBorder="1" applyAlignment="1" applyProtection="1">
      <alignment vertical="top" wrapText="1"/>
      <protection locked="0"/>
    </xf>
    <xf numFmtId="9" fontId="16" fillId="4" borderId="10" xfId="4" applyNumberFormat="1" applyFont="1" applyFill="1" applyBorder="1" applyAlignment="1" applyProtection="1">
      <alignment vertical="top" wrapText="1"/>
      <protection locked="0"/>
    </xf>
    <xf numFmtId="0" fontId="15" fillId="0" borderId="0" xfId="0" applyFont="1">
      <alignment vertical="center"/>
    </xf>
    <xf numFmtId="0" fontId="9" fillId="0" borderId="18" xfId="0" applyFont="1" applyBorder="1" applyProtection="1">
      <alignment vertical="center"/>
      <protection locked="0"/>
    </xf>
    <xf numFmtId="176" fontId="12" fillId="0" borderId="22" xfId="4" applyNumberFormat="1" applyFont="1" applyBorder="1" applyAlignment="1" applyProtection="1">
      <alignment horizontal="left" vertical="top" wrapText="1"/>
      <protection locked="0"/>
    </xf>
    <xf numFmtId="14" fontId="12" fillId="0" borderId="23" xfId="0" applyNumberFormat="1" applyFont="1" applyBorder="1" applyAlignment="1">
      <alignment horizontal="left" vertical="top" wrapText="1"/>
    </xf>
    <xf numFmtId="9" fontId="12" fillId="5" borderId="23" xfId="0" applyNumberFormat="1" applyFont="1" applyFill="1" applyBorder="1" applyAlignment="1" applyProtection="1">
      <alignment horizontal="center" vertical="top" wrapText="1"/>
      <protection locked="0"/>
    </xf>
    <xf numFmtId="177" fontId="12" fillId="0" borderId="23" xfId="0" applyNumberFormat="1" applyFont="1" applyBorder="1" applyAlignment="1" applyProtection="1">
      <alignment horizontal="center" vertical="top" wrapText="1"/>
      <protection locked="0"/>
    </xf>
    <xf numFmtId="176" fontId="12" fillId="0" borderId="23" xfId="4" applyNumberFormat="1" applyFont="1" applyBorder="1" applyAlignment="1" applyProtection="1">
      <alignment horizontal="center" vertical="top" wrapText="1"/>
      <protection locked="0"/>
    </xf>
    <xf numFmtId="0" fontId="12" fillId="0" borderId="23" xfId="4" applyFont="1" applyBorder="1" applyAlignment="1" applyProtection="1">
      <alignment vertical="top" wrapText="1"/>
      <protection locked="0"/>
    </xf>
    <xf numFmtId="14" fontId="12" fillId="6" borderId="23" xfId="4" applyNumberFormat="1" applyFont="1" applyFill="1" applyBorder="1" applyAlignment="1" applyProtection="1">
      <alignment vertical="top" wrapText="1"/>
      <protection locked="0"/>
    </xf>
    <xf numFmtId="14" fontId="12" fillId="7" borderId="23" xfId="4" applyNumberFormat="1" applyFont="1" applyFill="1" applyBorder="1" applyAlignment="1" applyProtection="1">
      <alignment horizontal="center" vertical="top" wrapText="1"/>
      <protection locked="0"/>
    </xf>
    <xf numFmtId="0" fontId="12" fillId="4" borderId="23" xfId="4" applyFont="1" applyFill="1" applyBorder="1" applyAlignment="1" applyProtection="1">
      <alignment vertical="top" wrapText="1"/>
      <protection locked="0"/>
    </xf>
    <xf numFmtId="9" fontId="12" fillId="4" borderId="24" xfId="4" applyNumberFormat="1" applyFont="1" applyFill="1" applyBorder="1" applyAlignment="1" applyProtection="1">
      <alignment vertical="top" wrapText="1"/>
      <protection locked="0"/>
    </xf>
    <xf numFmtId="0" fontId="9" fillId="0" borderId="25" xfId="0" applyFont="1" applyBorder="1" applyProtection="1">
      <alignment vertical="center"/>
      <protection locked="0"/>
    </xf>
    <xf numFmtId="0" fontId="9" fillId="0" borderId="11" xfId="0" applyFont="1" applyBorder="1" applyProtection="1">
      <alignment vertical="center"/>
      <protection locked="0"/>
    </xf>
    <xf numFmtId="0" fontId="18" fillId="9" borderId="28"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19" fillId="10" borderId="30" xfId="0" applyFont="1" applyFill="1" applyBorder="1" applyAlignment="1">
      <alignment vertical="center" wrapText="1"/>
    </xf>
    <xf numFmtId="0" fontId="19" fillId="10" borderId="31" xfId="0" applyFont="1" applyFill="1" applyBorder="1" applyAlignment="1">
      <alignment vertical="center" wrapText="1"/>
    </xf>
    <xf numFmtId="0" fontId="20" fillId="11" borderId="31" xfId="0" applyFont="1" applyFill="1" applyBorder="1" applyAlignment="1">
      <alignment vertical="center" wrapText="1"/>
    </xf>
    <xf numFmtId="0" fontId="21" fillId="0" borderId="32" xfId="0" applyFont="1" applyBorder="1" applyAlignment="1">
      <alignment vertical="center" wrapText="1"/>
    </xf>
    <xf numFmtId="0" fontId="21" fillId="0" borderId="33" xfId="0" applyFont="1" applyBorder="1" applyAlignment="1">
      <alignment vertical="center" wrapText="1"/>
    </xf>
    <xf numFmtId="0" fontId="0" fillId="0" borderId="37" xfId="0" applyBorder="1">
      <alignment vertical="center"/>
    </xf>
    <xf numFmtId="0" fontId="0" fillId="0" borderId="39" xfId="0" applyBorder="1">
      <alignment vertical="center"/>
    </xf>
    <xf numFmtId="0" fontId="22" fillId="0" borderId="34" xfId="0" applyFont="1" applyBorder="1">
      <alignment vertical="center"/>
    </xf>
    <xf numFmtId="0" fontId="22" fillId="0" borderId="35" xfId="0" applyFont="1"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22" fillId="0" borderId="40" xfId="0" applyFont="1" applyBorder="1">
      <alignment vertical="center"/>
    </xf>
    <xf numFmtId="0" fontId="22" fillId="0" borderId="41" xfId="0" applyFont="1" applyBorder="1">
      <alignment vertical="center"/>
    </xf>
    <xf numFmtId="0" fontId="0" fillId="0" borderId="36" xfId="0" applyBorder="1" applyAlignment="1">
      <alignment horizontal="center" vertical="center"/>
    </xf>
    <xf numFmtId="0" fontId="0" fillId="0" borderId="38" xfId="0" applyBorder="1" applyAlignment="1">
      <alignment horizontal="center" vertical="center"/>
    </xf>
    <xf numFmtId="176" fontId="12" fillId="0" borderId="8" xfId="4" quotePrefix="1" applyNumberFormat="1" applyFont="1" applyBorder="1" applyAlignment="1" applyProtection="1">
      <alignment horizontal="left" vertical="top" wrapText="1"/>
      <protection locked="0"/>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49" fontId="0" fillId="0" borderId="48" xfId="0" applyNumberFormat="1" applyBorder="1">
      <alignment vertical="center"/>
    </xf>
    <xf numFmtId="49" fontId="0" fillId="0" borderId="50" xfId="0" applyNumberFormat="1" applyBorder="1">
      <alignment vertical="center"/>
    </xf>
    <xf numFmtId="0" fontId="23" fillId="12" borderId="0" xfId="6">
      <alignment vertical="center"/>
    </xf>
    <xf numFmtId="176" fontId="12" fillId="0" borderId="53" xfId="4" applyNumberFormat="1" applyFont="1" applyBorder="1" applyAlignment="1" applyProtection="1">
      <alignment horizontal="left" vertical="top" wrapText="1"/>
      <protection locked="0"/>
    </xf>
    <xf numFmtId="176" fontId="12" fillId="0" borderId="52" xfId="4" applyNumberFormat="1" applyFont="1" applyBorder="1" applyAlignment="1" applyProtection="1">
      <alignment horizontal="left" vertical="top" wrapText="1"/>
      <protection locked="0"/>
    </xf>
    <xf numFmtId="0" fontId="9" fillId="0" borderId="54" xfId="0" applyFont="1" applyBorder="1" applyProtection="1">
      <alignment vertical="center"/>
      <protection locked="0"/>
    </xf>
    <xf numFmtId="176" fontId="12" fillId="0" borderId="58" xfId="4" applyNumberFormat="1" applyFont="1" applyBorder="1" applyAlignment="1" applyProtection="1">
      <alignment horizontal="left" vertical="top" wrapText="1"/>
      <protection locked="0"/>
    </xf>
    <xf numFmtId="0" fontId="9" fillId="0" borderId="6" xfId="0" applyFont="1" applyBorder="1" applyProtection="1">
      <alignment vertical="center"/>
      <protection locked="0"/>
    </xf>
    <xf numFmtId="0" fontId="12" fillId="0" borderId="56" xfId="4" applyFont="1" applyBorder="1" applyAlignment="1" applyProtection="1">
      <alignment horizontal="left" vertical="center"/>
      <protection locked="0"/>
    </xf>
    <xf numFmtId="0" fontId="12" fillId="0" borderId="55" xfId="4" applyFont="1" applyBorder="1" applyAlignment="1" applyProtection="1">
      <alignment vertical="center" wrapText="1"/>
      <protection locked="0"/>
    </xf>
    <xf numFmtId="176" fontId="12" fillId="0" borderId="58" xfId="4" applyNumberFormat="1" applyFont="1" applyBorder="1" applyAlignment="1" applyProtection="1">
      <alignment horizontal="left" vertical="center" wrapText="1"/>
      <protection locked="0"/>
    </xf>
    <xf numFmtId="0" fontId="14" fillId="8" borderId="57" xfId="4" applyFont="1" applyFill="1" applyBorder="1" applyAlignment="1" applyProtection="1">
      <alignment horizontal="center" vertical="center"/>
      <protection locked="0"/>
    </xf>
    <xf numFmtId="0" fontId="12" fillId="0" borderId="6" xfId="4" applyFont="1" applyBorder="1" applyAlignment="1" applyProtection="1">
      <alignment horizontal="left" vertical="center"/>
      <protection locked="0"/>
    </xf>
    <xf numFmtId="0" fontId="12" fillId="0" borderId="2" xfId="4" applyFont="1" applyBorder="1" applyAlignment="1" applyProtection="1">
      <alignment vertical="center" wrapText="1"/>
      <protection locked="0"/>
    </xf>
    <xf numFmtId="176" fontId="12" fillId="0" borderId="8" xfId="4" applyNumberFormat="1" applyFont="1" applyBorder="1" applyAlignment="1" applyProtection="1">
      <alignment horizontal="left" vertical="center" wrapText="1"/>
      <protection locked="0"/>
    </xf>
    <xf numFmtId="0" fontId="14" fillId="8" borderId="7" xfId="4" applyFont="1" applyFill="1" applyBorder="1" applyAlignment="1" applyProtection="1">
      <alignment horizontal="center" vertical="center"/>
      <protection locked="0"/>
    </xf>
    <xf numFmtId="0" fontId="12" fillId="0" borderId="20" xfId="4" applyFont="1" applyBorder="1" applyAlignment="1" applyProtection="1">
      <alignment horizontal="left" vertical="center"/>
      <protection locked="0"/>
    </xf>
    <xf numFmtId="0" fontId="12" fillId="0" borderId="19" xfId="4" applyFont="1" applyBorder="1" applyAlignment="1" applyProtection="1">
      <alignment vertical="center" wrapText="1"/>
      <protection locked="0"/>
    </xf>
    <xf numFmtId="176" fontId="12" fillId="0" borderId="22" xfId="4" applyNumberFormat="1" applyFont="1" applyBorder="1" applyAlignment="1" applyProtection="1">
      <alignment horizontal="left" vertical="center" wrapText="1"/>
      <protection locked="0"/>
    </xf>
    <xf numFmtId="0" fontId="14" fillId="8" borderId="21" xfId="4" applyFont="1" applyFill="1" applyBorder="1" applyAlignment="1" applyProtection="1">
      <alignment horizontal="center" vertical="center"/>
      <protection locked="0"/>
    </xf>
    <xf numFmtId="0" fontId="8" fillId="2" borderId="60" xfId="3" applyFont="1" applyBorder="1" applyAlignment="1" applyProtection="1">
      <alignment horizontal="left" vertical="top"/>
      <protection locked="0"/>
    </xf>
    <xf numFmtId="0" fontId="8" fillId="2" borderId="60" xfId="3" applyFont="1" applyBorder="1" applyAlignment="1" applyProtection="1">
      <alignment horizontal="center" vertical="top"/>
      <protection locked="0"/>
    </xf>
    <xf numFmtId="0" fontId="8" fillId="2" borderId="60" xfId="3" applyFont="1" applyBorder="1" applyAlignment="1" applyProtection="1">
      <alignment horizontal="center" vertical="top" wrapText="1"/>
      <protection locked="0"/>
    </xf>
    <xf numFmtId="0" fontId="9" fillId="0" borderId="61" xfId="0" applyFont="1" applyBorder="1" applyProtection="1">
      <alignment vertical="center"/>
      <protection locked="0"/>
    </xf>
    <xf numFmtId="0" fontId="13" fillId="8" borderId="62" xfId="4" applyFont="1" applyFill="1" applyBorder="1" applyAlignment="1" applyProtection="1">
      <alignment horizontal="center" vertical="center"/>
      <protection locked="0"/>
    </xf>
    <xf numFmtId="0" fontId="13" fillId="8" borderId="63" xfId="4" applyFont="1" applyFill="1" applyBorder="1" applyAlignment="1" applyProtection="1">
      <alignment horizontal="center" vertical="center"/>
      <protection locked="0"/>
    </xf>
    <xf numFmtId="0" fontId="13" fillId="8" borderId="64" xfId="4" applyFont="1" applyFill="1" applyBorder="1" applyAlignment="1" applyProtection="1">
      <alignment horizontal="center" vertical="center"/>
      <protection locked="0"/>
    </xf>
    <xf numFmtId="0" fontId="13" fillId="8" borderId="65" xfId="4" applyFont="1" applyFill="1" applyBorder="1" applyAlignment="1" applyProtection="1">
      <alignment horizontal="center" vertical="center"/>
      <protection locked="0"/>
    </xf>
    <xf numFmtId="0" fontId="13" fillId="8" borderId="66" xfId="4" applyFont="1" applyFill="1" applyBorder="1" applyAlignment="1" applyProtection="1">
      <alignment horizontal="center" vertical="center"/>
      <protection locked="0"/>
    </xf>
    <xf numFmtId="0" fontId="23" fillId="12" borderId="31" xfId="6" applyBorder="1" applyAlignment="1">
      <alignment vertical="center" wrapText="1"/>
    </xf>
    <xf numFmtId="0" fontId="23" fillId="12" borderId="30" xfId="6" applyBorder="1" applyAlignment="1">
      <alignment vertical="center" wrapText="1"/>
    </xf>
    <xf numFmtId="0" fontId="24" fillId="0" borderId="0" xfId="0" applyFont="1">
      <alignment vertical="center"/>
    </xf>
    <xf numFmtId="0" fontId="0" fillId="0" borderId="0" xfId="0" quotePrefix="1" applyAlignment="1">
      <alignment vertical="center" wrapText="1"/>
    </xf>
    <xf numFmtId="0" fontId="25" fillId="13" borderId="30" xfId="7" applyBorder="1" applyAlignment="1">
      <alignment vertical="center" wrapText="1"/>
    </xf>
    <xf numFmtId="0" fontId="8" fillId="2" borderId="13" xfId="3" applyFont="1" applyBorder="1" applyAlignment="1" applyProtection="1">
      <alignment horizontal="center" vertical="center" wrapText="1"/>
      <protection locked="0"/>
    </xf>
    <xf numFmtId="0" fontId="8" fillId="2" borderId="15" xfId="3" applyFont="1" applyBorder="1" applyAlignment="1" applyProtection="1">
      <alignment horizontal="center" vertical="center" wrapText="1"/>
      <protection locked="0"/>
    </xf>
    <xf numFmtId="0" fontId="8" fillId="2" borderId="12" xfId="3" applyFont="1" applyBorder="1" applyAlignment="1" applyProtection="1">
      <alignment horizontal="center" vertical="center" wrapText="1"/>
      <protection locked="0"/>
    </xf>
    <xf numFmtId="0" fontId="8" fillId="2" borderId="14" xfId="3" applyFont="1" applyBorder="1" applyAlignment="1" applyProtection="1">
      <alignment horizontal="center" vertical="center" wrapText="1"/>
      <protection locked="0"/>
    </xf>
    <xf numFmtId="0" fontId="17" fillId="3" borderId="27" xfId="1" applyFont="1" applyFill="1" applyBorder="1" applyAlignment="1" applyProtection="1">
      <alignment horizontal="center" vertical="center"/>
      <protection locked="0"/>
    </xf>
    <xf numFmtId="0" fontId="8" fillId="2" borderId="16" xfId="3" applyFont="1" applyBorder="1" applyAlignment="1" applyProtection="1">
      <alignment horizontal="center" vertical="center"/>
      <protection locked="0"/>
    </xf>
    <xf numFmtId="0" fontId="8" fillId="2" borderId="17" xfId="3" applyFont="1" applyBorder="1" applyAlignment="1" applyProtection="1">
      <alignment horizontal="center" vertical="center"/>
      <protection locked="0"/>
    </xf>
    <xf numFmtId="0" fontId="8" fillId="2" borderId="12" xfId="3" applyFont="1" applyBorder="1" applyAlignment="1" applyProtection="1">
      <alignment horizontal="center" vertical="center"/>
      <protection locked="0"/>
    </xf>
    <xf numFmtId="0" fontId="8" fillId="2" borderId="14" xfId="3" applyFont="1" applyBorder="1" applyAlignment="1" applyProtection="1">
      <alignment horizontal="center" vertical="center"/>
      <protection locked="0"/>
    </xf>
    <xf numFmtId="0" fontId="1" fillId="2" borderId="11" xfId="3" applyFont="1" applyBorder="1" applyAlignment="1" applyProtection="1">
      <alignment horizontal="center" vertical="center"/>
      <protection locked="0"/>
    </xf>
    <xf numFmtId="0" fontId="8" fillId="2" borderId="26" xfId="3" applyFont="1" applyBorder="1" applyAlignment="1" applyProtection="1">
      <alignment horizontal="center" vertical="center"/>
      <protection locked="0"/>
    </xf>
    <xf numFmtId="0" fontId="8" fillId="2" borderId="12" xfId="3" applyFont="1" applyBorder="1" applyAlignment="1" applyProtection="1">
      <alignment horizontal="center" vertical="top"/>
      <protection locked="0"/>
    </xf>
    <xf numFmtId="0" fontId="8" fillId="2" borderId="12" xfId="3" applyFont="1" applyBorder="1" applyAlignment="1" applyProtection="1">
      <alignment horizontal="left" vertical="top"/>
      <protection locked="0"/>
    </xf>
    <xf numFmtId="176" fontId="8" fillId="2" borderId="12" xfId="3" applyNumberFormat="1" applyFont="1" applyBorder="1" applyAlignment="1" applyProtection="1">
      <alignment horizontal="center" vertical="top"/>
      <protection locked="0"/>
    </xf>
    <xf numFmtId="0" fontId="8" fillId="2" borderId="59" xfId="3" applyFont="1" applyBorder="1" applyAlignment="1" applyProtection="1">
      <alignment horizontal="center" vertical="center"/>
      <protection locked="0"/>
    </xf>
    <xf numFmtId="0" fontId="8" fillId="2" borderId="12" xfId="3" applyFont="1" applyBorder="1" applyAlignment="1" applyProtection="1">
      <alignment horizontal="left" vertical="center"/>
    </xf>
    <xf numFmtId="0" fontId="8" fillId="2" borderId="14" xfId="3" applyFont="1" applyBorder="1" applyAlignment="1" applyProtection="1">
      <alignment horizontal="left" vertical="center"/>
    </xf>
    <xf numFmtId="0" fontId="22" fillId="0" borderId="27" xfId="0" applyFont="1" applyBorder="1" applyAlignment="1">
      <alignment horizontal="center" vertical="center"/>
    </xf>
    <xf numFmtId="0" fontId="0" fillId="0" borderId="55" xfId="0" applyBorder="1" applyAlignment="1">
      <alignment horizontal="center" vertical="center"/>
    </xf>
    <xf numFmtId="176" fontId="12" fillId="0" borderId="22" xfId="4" quotePrefix="1" applyNumberFormat="1" applyFont="1" applyBorder="1" applyAlignment="1" applyProtection="1">
      <alignment horizontal="left" vertical="top" wrapText="1"/>
      <protection locked="0"/>
    </xf>
    <xf numFmtId="176" fontId="26" fillId="14" borderId="67" xfId="8" quotePrefix="1" applyNumberFormat="1" applyAlignment="1" applyProtection="1">
      <alignment horizontal="left" vertical="top" wrapText="1"/>
      <protection locked="0"/>
    </xf>
  </cellXfs>
  <cellStyles count="9">
    <cellStyle name="60% - 강조색1" xfId="3" builtinId="32"/>
    <cellStyle name="계산" xfId="8" builtinId="22"/>
    <cellStyle name="나쁨" xfId="6" builtinId="27"/>
    <cellStyle name="보통" xfId="7" builtinId="28"/>
    <cellStyle name="설명 텍스트" xfId="2" builtinId="53"/>
    <cellStyle name="제목" xfId="1" builtinId="15"/>
    <cellStyle name="표준" xfId="0" builtinId="0"/>
    <cellStyle name="표준 2 10" xfId="5"/>
    <cellStyle name="표준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389362</xdr:colOff>
      <xdr:row>21</xdr:row>
      <xdr:rowOff>104212</xdr:rowOff>
    </xdr:to>
    <xdr:pic>
      <xdr:nvPicPr>
        <xdr:cNvPr id="2" name="그림 1"/>
        <xdr:cNvPicPr>
          <a:picLocks noChangeAspect="1"/>
        </xdr:cNvPicPr>
      </xdr:nvPicPr>
      <xdr:blipFill>
        <a:blip xmlns:r="http://schemas.openxmlformats.org/officeDocument/2006/relationships" r:embed="rId1"/>
        <a:stretch>
          <a:fillRect/>
        </a:stretch>
      </xdr:blipFill>
      <xdr:spPr>
        <a:xfrm>
          <a:off x="0" y="0"/>
          <a:ext cx="9304762" cy="45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30</xdr:row>
      <xdr:rowOff>190500</xdr:rowOff>
    </xdr:from>
    <xdr:to>
      <xdr:col>10</xdr:col>
      <xdr:colOff>580186</xdr:colOff>
      <xdr:row>83</xdr:row>
      <xdr:rowOff>46255</xdr:rowOff>
    </xdr:to>
    <xdr:pic>
      <xdr:nvPicPr>
        <xdr:cNvPr id="2" name="그림 1"/>
        <xdr:cNvPicPr>
          <a:picLocks noChangeAspect="1"/>
        </xdr:cNvPicPr>
      </xdr:nvPicPr>
      <xdr:blipFill>
        <a:blip xmlns:r="http://schemas.openxmlformats.org/officeDocument/2006/relationships" r:embed="rId1"/>
        <a:stretch>
          <a:fillRect/>
        </a:stretch>
      </xdr:blipFill>
      <xdr:spPr>
        <a:xfrm>
          <a:off x="723900" y="6477000"/>
          <a:ext cx="6714286" cy="10961905"/>
        </a:xfrm>
        <a:prstGeom prst="rect">
          <a:avLst/>
        </a:prstGeom>
      </xdr:spPr>
    </xdr:pic>
    <xdr:clientData/>
  </xdr:twoCellAnchor>
  <xdr:twoCellAnchor editAs="oneCell">
    <xdr:from>
      <xdr:col>10</xdr:col>
      <xdr:colOff>571500</xdr:colOff>
      <xdr:row>31</xdr:row>
      <xdr:rowOff>0</xdr:rowOff>
    </xdr:from>
    <xdr:to>
      <xdr:col>18</xdr:col>
      <xdr:colOff>256529</xdr:colOff>
      <xdr:row>84</xdr:row>
      <xdr:rowOff>189088</xdr:rowOff>
    </xdr:to>
    <xdr:pic>
      <xdr:nvPicPr>
        <xdr:cNvPr id="3" name="그림 2"/>
        <xdr:cNvPicPr>
          <a:picLocks noChangeAspect="1"/>
        </xdr:cNvPicPr>
      </xdr:nvPicPr>
      <xdr:blipFill>
        <a:blip xmlns:r="http://schemas.openxmlformats.org/officeDocument/2006/relationships" r:embed="rId2"/>
        <a:stretch>
          <a:fillRect/>
        </a:stretch>
      </xdr:blipFill>
      <xdr:spPr>
        <a:xfrm>
          <a:off x="7429500" y="6496050"/>
          <a:ext cx="5171429" cy="11295238"/>
        </a:xfrm>
        <a:prstGeom prst="rect">
          <a:avLst/>
        </a:prstGeom>
      </xdr:spPr>
    </xdr:pic>
    <xdr:clientData/>
  </xdr:twoCellAnchor>
  <xdr:twoCellAnchor editAs="oneCell">
    <xdr:from>
      <xdr:col>18</xdr:col>
      <xdr:colOff>266700</xdr:colOff>
      <xdr:row>30</xdr:row>
      <xdr:rowOff>200025</xdr:rowOff>
    </xdr:from>
    <xdr:to>
      <xdr:col>25</xdr:col>
      <xdr:colOff>189909</xdr:colOff>
      <xdr:row>49</xdr:row>
      <xdr:rowOff>161432</xdr:rowOff>
    </xdr:to>
    <xdr:pic>
      <xdr:nvPicPr>
        <xdr:cNvPr id="4" name="그림 3"/>
        <xdr:cNvPicPr>
          <a:picLocks noChangeAspect="1"/>
        </xdr:cNvPicPr>
      </xdr:nvPicPr>
      <xdr:blipFill>
        <a:blip xmlns:r="http://schemas.openxmlformats.org/officeDocument/2006/relationships" r:embed="rId3"/>
        <a:stretch>
          <a:fillRect/>
        </a:stretch>
      </xdr:blipFill>
      <xdr:spPr>
        <a:xfrm>
          <a:off x="12611100" y="6486525"/>
          <a:ext cx="4723809" cy="394285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F67"/>
  <sheetViews>
    <sheetView topLeftCell="C57" zoomScale="85" zoomScaleNormal="85" workbookViewId="0">
      <selection activeCell="I65" sqref="I65"/>
    </sheetView>
  </sheetViews>
  <sheetFormatPr defaultRowHeight="16.5" x14ac:dyDescent="0.3"/>
  <cols>
    <col min="1" max="1" width="7.625" customWidth="1"/>
    <col min="2" max="2" width="19.75" bestFit="1" customWidth="1"/>
    <col min="3" max="3" width="19.75" customWidth="1"/>
    <col min="4" max="4" width="11.375" bestFit="1" customWidth="1"/>
    <col min="5" max="5" width="15.75" bestFit="1" customWidth="1"/>
    <col min="6" max="6" width="11.375" bestFit="1" customWidth="1"/>
    <col min="7" max="7" width="22.25" customWidth="1"/>
    <col min="8" max="8" width="11.375" bestFit="1" customWidth="1"/>
    <col min="9" max="9" width="50.75" customWidth="1"/>
    <col min="10" max="10" width="14.375" bestFit="1" customWidth="1"/>
    <col min="11" max="11" width="133.75" customWidth="1"/>
    <col min="12" max="12" width="10.75" customWidth="1"/>
    <col min="13" max="13" width="9.375" customWidth="1"/>
    <col min="14" max="14" width="9.875" customWidth="1"/>
    <col min="15" max="15" width="6.5" customWidth="1"/>
    <col min="16" max="16" width="10.25" customWidth="1"/>
    <col min="17" max="17" width="9" style="49"/>
    <col min="18" max="18" width="56.875" customWidth="1"/>
    <col min="20" max="21" width="11.25" bestFit="1" customWidth="1"/>
    <col min="22" max="22" width="18.125" bestFit="1" customWidth="1"/>
    <col min="23" max="23" width="11.125" customWidth="1"/>
  </cols>
  <sheetData>
    <row r="1" spans="1:24" ht="21" thickBot="1" x14ac:dyDescent="0.35">
      <c r="A1" s="138"/>
      <c r="B1" s="138"/>
      <c r="C1" s="138"/>
      <c r="D1" s="10" t="s">
        <v>0</v>
      </c>
      <c r="E1" s="11">
        <v>45523</v>
      </c>
      <c r="F1" s="1"/>
      <c r="G1" s="2"/>
      <c r="H1" s="3"/>
      <c r="I1" s="4"/>
      <c r="J1" s="5"/>
      <c r="K1" s="12"/>
      <c r="L1" s="12"/>
      <c r="M1" s="13"/>
      <c r="N1" s="13"/>
      <c r="O1" s="6"/>
      <c r="P1" s="14"/>
      <c r="Q1" s="46"/>
      <c r="R1" s="15"/>
      <c r="S1" s="7"/>
      <c r="T1" s="8"/>
      <c r="U1" s="8"/>
      <c r="V1" s="8"/>
      <c r="W1" s="12"/>
      <c r="X1" s="9"/>
    </row>
    <row r="2" spans="1:24" x14ac:dyDescent="0.3">
      <c r="A2" s="143" t="s">
        <v>1</v>
      </c>
      <c r="B2" s="141" t="s">
        <v>2</v>
      </c>
      <c r="C2" s="139" t="s">
        <v>3</v>
      </c>
      <c r="D2" s="145" t="s">
        <v>4</v>
      </c>
      <c r="E2" s="146"/>
      <c r="F2" s="145" t="s">
        <v>5</v>
      </c>
      <c r="G2" s="145"/>
      <c r="H2" s="147" t="s">
        <v>6</v>
      </c>
      <c r="I2" s="147"/>
      <c r="J2" s="145" t="s">
        <v>7</v>
      </c>
      <c r="K2" s="145"/>
      <c r="L2" s="139" t="s">
        <v>209</v>
      </c>
      <c r="M2" s="149" t="s">
        <v>8</v>
      </c>
      <c r="N2" s="149" t="s">
        <v>9</v>
      </c>
      <c r="O2" s="141" t="s">
        <v>10</v>
      </c>
      <c r="P2" s="136" t="s">
        <v>11</v>
      </c>
      <c r="Q2" s="141" t="s">
        <v>12</v>
      </c>
      <c r="R2" s="136" t="s">
        <v>13</v>
      </c>
      <c r="S2" s="136" t="s">
        <v>14</v>
      </c>
      <c r="T2" s="136" t="s">
        <v>15</v>
      </c>
      <c r="U2" s="136" t="s">
        <v>16</v>
      </c>
      <c r="V2" s="136" t="s">
        <v>17</v>
      </c>
      <c r="W2" s="136" t="s">
        <v>18</v>
      </c>
      <c r="X2" s="134" t="s">
        <v>19</v>
      </c>
    </row>
    <row r="3" spans="1:24" ht="17.25" thickBot="1" x14ac:dyDescent="0.35">
      <c r="A3" s="144"/>
      <c r="B3" s="142"/>
      <c r="C3" s="148"/>
      <c r="D3" s="121" t="s">
        <v>20</v>
      </c>
      <c r="E3" s="120" t="s">
        <v>21</v>
      </c>
      <c r="F3" s="121" t="s">
        <v>20</v>
      </c>
      <c r="G3" s="122" t="s">
        <v>21</v>
      </c>
      <c r="H3" s="120" t="s">
        <v>20</v>
      </c>
      <c r="I3" s="45" t="s">
        <v>21</v>
      </c>
      <c r="J3" s="44" t="s">
        <v>20</v>
      </c>
      <c r="K3" s="45" t="s">
        <v>21</v>
      </c>
      <c r="L3" s="140"/>
      <c r="M3" s="150"/>
      <c r="N3" s="150"/>
      <c r="O3" s="142"/>
      <c r="P3" s="142"/>
      <c r="Q3" s="142"/>
      <c r="R3" s="137"/>
      <c r="S3" s="137"/>
      <c r="T3" s="137"/>
      <c r="U3" s="137"/>
      <c r="V3" s="137"/>
      <c r="W3" s="137"/>
      <c r="X3" s="135"/>
    </row>
    <row r="4" spans="1:24" x14ac:dyDescent="0.3">
      <c r="A4" s="73">
        <v>1</v>
      </c>
      <c r="B4" s="105" t="s">
        <v>34</v>
      </c>
      <c r="C4" s="123" t="s">
        <v>622</v>
      </c>
      <c r="D4" s="128" t="str">
        <f>"PWB-" &amp; TEXT(VALUE(MID(C4,9,3))*10000,"000000")</f>
        <v>PWB-010000</v>
      </c>
      <c r="E4" s="108" t="s">
        <v>469</v>
      </c>
      <c r="F4" s="124" t="str">
        <f>CONCATENATE(LEFT(D4,6), TEXT(VALUE(MID(D4,7,2))+1,"00"),"00")</f>
        <v>PWB-010100</v>
      </c>
      <c r="G4" s="109" t="s">
        <v>473</v>
      </c>
      <c r="H4" s="127" t="str">
        <f>CONCATENATE(LEFT(F4,8), TEXT(VALUE(RIGHT(F4,2))+1,"00"))</f>
        <v>PWB-010101</v>
      </c>
      <c r="I4" s="110" t="s">
        <v>474</v>
      </c>
      <c r="J4" s="111" t="str">
        <f>CONCATENATE(H4,"-001")</f>
        <v>PWB-010101-001</v>
      </c>
      <c r="K4" s="106" t="s">
        <v>475</v>
      </c>
      <c r="L4" s="16"/>
      <c r="M4" s="17"/>
      <c r="N4" s="17"/>
      <c r="O4" s="18"/>
      <c r="P4" s="19"/>
      <c r="Q4" s="47"/>
      <c r="R4" s="20"/>
      <c r="S4" s="21"/>
      <c r="T4" s="22"/>
      <c r="U4" s="22"/>
      <c r="V4" s="22"/>
      <c r="W4" s="23"/>
      <c r="X4" s="24"/>
    </row>
    <row r="5" spans="1:24" ht="33" x14ac:dyDescent="0.3">
      <c r="A5" s="72">
        <v>2</v>
      </c>
      <c r="B5" s="25" t="s">
        <v>34</v>
      </c>
      <c r="C5" s="107" t="s">
        <v>622</v>
      </c>
      <c r="D5" s="125" t="str">
        <f t="shared" ref="D5:D66" si="0">"PWB-" &amp; TEXT(VALUE(MID(C5,9,3))*10000,"000000")</f>
        <v>PWB-010000</v>
      </c>
      <c r="E5" s="112" t="s">
        <v>470</v>
      </c>
      <c r="F5" s="125" t="str">
        <f>IF(G5="","",IF(AND(E5=E4, G5=G4), F4, LEFT(D5, 6) &amp; TEXT(IF(E5&lt;&gt;E4, 1, MID(F4, 7, 2)+1), "00") &amp; "00"))</f>
        <v>PWB-010200</v>
      </c>
      <c r="G5" s="113" t="s">
        <v>471</v>
      </c>
      <c r="H5" s="126" t="str">
        <f t="shared" ref="H5:H66" si="1">CONCATENATE(LEFT(F5,8), TEXT(VALUE(RIGHT(F5,2))+1,"00"))</f>
        <v>PWB-010201</v>
      </c>
      <c r="I5" s="114" t="s">
        <v>472</v>
      </c>
      <c r="J5" s="115" t="str">
        <f>CONCATENATE(H5,"-001")</f>
        <v>PWB-010201-001</v>
      </c>
      <c r="K5" s="93" t="s">
        <v>476</v>
      </c>
      <c r="L5" s="103"/>
      <c r="M5" s="63"/>
      <c r="N5" s="63"/>
      <c r="O5" s="64"/>
      <c r="P5" s="65"/>
      <c r="Q5" s="66"/>
      <c r="R5" s="67"/>
      <c r="S5" s="68"/>
      <c r="T5" s="69"/>
      <c r="U5" s="69"/>
      <c r="V5" s="69"/>
      <c r="W5" s="70"/>
      <c r="X5" s="71"/>
    </row>
    <row r="6" spans="1:24" ht="33" x14ac:dyDescent="0.3">
      <c r="A6" s="72">
        <v>3</v>
      </c>
      <c r="B6" s="25" t="s">
        <v>34</v>
      </c>
      <c r="C6" s="107" t="s">
        <v>622</v>
      </c>
      <c r="D6" s="125" t="str">
        <f t="shared" ref="D6" si="2">"PWB-" &amp; TEXT(VALUE(MID(C6,9,3))*10000,"000000")</f>
        <v>PWB-010000</v>
      </c>
      <c r="E6" s="112" t="s">
        <v>469</v>
      </c>
      <c r="F6" s="125" t="str">
        <f t="shared" ref="F6:F66" si="3">IF(G6="","",IF(AND(E6=E5, G6=G5), F5, LEFT(D6, 6) &amp; TEXT(IF(E6&lt;&gt;E5, 1, MID(F5, 7, 2)+1), "00") &amp; "00"))</f>
        <v>PWB-010300</v>
      </c>
      <c r="G6" s="113" t="s">
        <v>556</v>
      </c>
      <c r="H6" s="126" t="str">
        <f t="shared" ref="H6" si="4">CONCATENATE(LEFT(F6,8), TEXT(VALUE(RIGHT(F6,2))+1,"00"))</f>
        <v>PWB-010301</v>
      </c>
      <c r="I6" s="114" t="s">
        <v>554</v>
      </c>
      <c r="J6" s="115" t="str">
        <f>CONCATENATE(H6,"-001")</f>
        <v>PWB-010301-001</v>
      </c>
      <c r="K6" s="93" t="s">
        <v>555</v>
      </c>
      <c r="L6" s="103"/>
      <c r="M6" s="63"/>
      <c r="N6" s="63"/>
      <c r="O6" s="64"/>
      <c r="P6" s="65"/>
      <c r="Q6" s="66"/>
      <c r="R6" s="67"/>
      <c r="S6" s="68"/>
      <c r="T6" s="69"/>
      <c r="U6" s="69"/>
      <c r="V6" s="69"/>
      <c r="W6" s="70"/>
      <c r="X6" s="71"/>
    </row>
    <row r="7" spans="1:24" ht="99" x14ac:dyDescent="0.3">
      <c r="A7" s="72">
        <v>4</v>
      </c>
      <c r="B7" s="61" t="s">
        <v>34</v>
      </c>
      <c r="C7" s="107" t="s">
        <v>623</v>
      </c>
      <c r="D7" s="125" t="str">
        <f t="shared" si="0"/>
        <v>PWB-020000</v>
      </c>
      <c r="E7" s="116" t="s">
        <v>23</v>
      </c>
      <c r="F7" s="125" t="str">
        <f>IF(G7="","",IF(AND(E7=E6, G7=G6), F6, LEFT(D7, 6) &amp; TEXT(IF(E7&lt;&gt;E6, 1, MID(F6, 7, 2)+1), "00") &amp; "00"))</f>
        <v>PWB-020100</v>
      </c>
      <c r="G7" s="117" t="s">
        <v>25</v>
      </c>
      <c r="H7" s="126" t="str">
        <f t="shared" si="1"/>
        <v>PWB-020101</v>
      </c>
      <c r="I7" s="118" t="s">
        <v>26</v>
      </c>
      <c r="J7" s="119" t="str">
        <f>CONCATENATE(H7,"-001")</f>
        <v>PWB-020101-001</v>
      </c>
      <c r="K7" s="62" t="s">
        <v>206</v>
      </c>
      <c r="L7" s="104"/>
      <c r="M7" s="27"/>
      <c r="N7" s="27"/>
      <c r="O7" s="28"/>
      <c r="P7" s="29"/>
      <c r="Q7" s="48"/>
      <c r="R7" s="30"/>
      <c r="S7" s="31"/>
      <c r="T7" s="32"/>
      <c r="U7" s="32"/>
      <c r="V7" s="32"/>
      <c r="W7" s="33"/>
      <c r="X7" s="34"/>
    </row>
    <row r="8" spans="1:24" x14ac:dyDescent="0.3">
      <c r="A8" s="72">
        <v>5</v>
      </c>
      <c r="B8" s="61" t="s">
        <v>34</v>
      </c>
      <c r="C8" s="107" t="s">
        <v>623</v>
      </c>
      <c r="D8" s="125" t="str">
        <f t="shared" si="0"/>
        <v>PWB-020000</v>
      </c>
      <c r="E8" s="116" t="s">
        <v>36</v>
      </c>
      <c r="F8" s="125" t="str">
        <f t="shared" si="3"/>
        <v>PWB-020200</v>
      </c>
      <c r="G8" s="117" t="s">
        <v>24</v>
      </c>
      <c r="H8" s="126" t="str">
        <f t="shared" si="1"/>
        <v>PWB-020201</v>
      </c>
      <c r="I8" s="118" t="s">
        <v>27</v>
      </c>
      <c r="J8" s="119" t="str">
        <f>IF(I8=I7,CONCATENATE(H8,"-",TEXT(VALUE(RIGHT(J7,3))+1,"000")),CONCATENATE(H8,"-","001"))</f>
        <v>PWB-020201-001</v>
      </c>
      <c r="K8" s="62" t="s">
        <v>198</v>
      </c>
      <c r="L8" s="62"/>
      <c r="M8" s="27"/>
      <c r="N8" s="27"/>
      <c r="O8" s="28"/>
      <c r="P8" s="29"/>
      <c r="Q8" s="48"/>
      <c r="R8" s="30"/>
      <c r="S8" s="31"/>
      <c r="T8" s="32"/>
      <c r="U8" s="32"/>
      <c r="V8" s="32"/>
      <c r="W8" s="33"/>
      <c r="X8" s="34"/>
    </row>
    <row r="9" spans="1:24" x14ac:dyDescent="0.3">
      <c r="A9" s="72">
        <v>6</v>
      </c>
      <c r="B9" s="25" t="s">
        <v>34</v>
      </c>
      <c r="C9" s="107" t="s">
        <v>623</v>
      </c>
      <c r="D9" s="125" t="str">
        <f t="shared" si="0"/>
        <v>PWB-020000</v>
      </c>
      <c r="E9" s="112" t="s">
        <v>23</v>
      </c>
      <c r="F9" s="125" t="str">
        <f t="shared" si="3"/>
        <v>PWB-020300</v>
      </c>
      <c r="G9" s="113" t="s">
        <v>28</v>
      </c>
      <c r="H9" s="126" t="str">
        <f t="shared" si="1"/>
        <v>PWB-020301</v>
      </c>
      <c r="I9" s="114" t="s">
        <v>29</v>
      </c>
      <c r="J9" s="115" t="str">
        <f>IF(I9=I8,CONCATENATE(H9,"-",TEXT(VALUE(RIGHT(J8,3))+1,"000")),CONCATENATE(H9,"-","001"))</f>
        <v>PWB-020301-001</v>
      </c>
      <c r="K9" s="26" t="s">
        <v>199</v>
      </c>
      <c r="L9" s="26"/>
      <c r="M9" s="27"/>
      <c r="N9" s="27"/>
      <c r="O9" s="28"/>
      <c r="P9" s="29"/>
      <c r="Q9" s="48"/>
      <c r="R9" s="30"/>
      <c r="S9" s="31"/>
      <c r="T9" s="32"/>
      <c r="U9" s="32"/>
      <c r="V9" s="32"/>
      <c r="W9" s="33"/>
      <c r="X9" s="34"/>
    </row>
    <row r="10" spans="1:24" x14ac:dyDescent="0.3">
      <c r="A10" s="72">
        <v>7</v>
      </c>
      <c r="B10" s="25" t="s">
        <v>34</v>
      </c>
      <c r="C10" s="107" t="s">
        <v>623</v>
      </c>
      <c r="D10" s="125" t="str">
        <f t="shared" si="0"/>
        <v>PWB-020000</v>
      </c>
      <c r="E10" s="112" t="s">
        <v>23</v>
      </c>
      <c r="F10" s="125" t="str">
        <f t="shared" si="3"/>
        <v>PWB-020300</v>
      </c>
      <c r="G10" s="113" t="s">
        <v>28</v>
      </c>
      <c r="H10" s="126" t="str">
        <f t="shared" si="1"/>
        <v>PWB-020301</v>
      </c>
      <c r="I10" s="114" t="s">
        <v>30</v>
      </c>
      <c r="J10" s="115" t="str">
        <f t="shared" ref="J10:J28" si="5">IF(I10=I9,CONCATENATE(H10,"-",TEXT(VALUE(RIGHT(J9,3))+1,"000")),CONCATENATE(H10,"-","001"))</f>
        <v>PWB-020301-001</v>
      </c>
      <c r="K10" s="26" t="s">
        <v>197</v>
      </c>
      <c r="L10" s="26"/>
      <c r="M10" s="27"/>
      <c r="N10" s="27"/>
      <c r="O10" s="28"/>
      <c r="P10" s="29"/>
      <c r="Q10" s="48"/>
      <c r="R10" s="30"/>
      <c r="S10" s="31"/>
      <c r="T10" s="32"/>
      <c r="U10" s="32"/>
      <c r="V10" s="32"/>
      <c r="W10" s="33"/>
      <c r="X10" s="34"/>
    </row>
    <row r="11" spans="1:24" ht="33" x14ac:dyDescent="0.3">
      <c r="A11" s="72">
        <v>8</v>
      </c>
      <c r="B11" s="25" t="s">
        <v>34</v>
      </c>
      <c r="C11" s="107" t="s">
        <v>623</v>
      </c>
      <c r="D11" s="125" t="str">
        <f t="shared" si="0"/>
        <v>PWB-020000</v>
      </c>
      <c r="E11" s="112" t="s">
        <v>23</v>
      </c>
      <c r="F11" s="125" t="str">
        <f t="shared" si="3"/>
        <v>PWB-020400</v>
      </c>
      <c r="G11" s="113" t="s">
        <v>31</v>
      </c>
      <c r="H11" s="126" t="str">
        <f t="shared" si="1"/>
        <v>PWB-020401</v>
      </c>
      <c r="I11" s="114" t="s">
        <v>37</v>
      </c>
      <c r="J11" s="115" t="str">
        <f t="shared" si="5"/>
        <v>PWB-020401-001</v>
      </c>
      <c r="K11" s="26" t="s">
        <v>196</v>
      </c>
      <c r="L11" s="26"/>
      <c r="M11" s="27"/>
      <c r="N11" s="27"/>
      <c r="O11" s="28"/>
      <c r="P11" s="29"/>
      <c r="R11" s="30"/>
      <c r="S11" s="31"/>
      <c r="T11" s="32"/>
      <c r="U11" s="32"/>
      <c r="V11" s="32"/>
      <c r="W11" s="33"/>
      <c r="X11" s="34"/>
    </row>
    <row r="12" spans="1:24" x14ac:dyDescent="0.3">
      <c r="A12" s="72">
        <v>9</v>
      </c>
      <c r="B12" s="25" t="s">
        <v>34</v>
      </c>
      <c r="C12" s="107" t="s">
        <v>623</v>
      </c>
      <c r="D12" s="125" t="str">
        <f t="shared" si="0"/>
        <v>PWB-020000</v>
      </c>
      <c r="E12" s="112" t="s">
        <v>23</v>
      </c>
      <c r="F12" s="125" t="str">
        <f t="shared" si="3"/>
        <v>PWB-020400</v>
      </c>
      <c r="G12" s="113" t="s">
        <v>31</v>
      </c>
      <c r="H12" s="126" t="str">
        <f t="shared" si="1"/>
        <v>PWB-020401</v>
      </c>
      <c r="I12" s="114" t="s">
        <v>32</v>
      </c>
      <c r="J12" s="115" t="str">
        <f t="shared" si="5"/>
        <v>PWB-020401-001</v>
      </c>
      <c r="K12" s="26" t="s">
        <v>33</v>
      </c>
      <c r="L12" s="26"/>
      <c r="M12" s="27"/>
      <c r="N12" s="27"/>
      <c r="O12" s="28"/>
      <c r="P12" s="29"/>
      <c r="Q12" s="48"/>
      <c r="R12" s="30"/>
      <c r="S12" s="31"/>
      <c r="T12" s="32"/>
      <c r="U12" s="32"/>
      <c r="V12" s="32"/>
      <c r="W12" s="33"/>
      <c r="X12" s="34"/>
    </row>
    <row r="13" spans="1:24" ht="33" x14ac:dyDescent="0.3">
      <c r="A13" s="72">
        <v>10</v>
      </c>
      <c r="B13" s="25" t="s">
        <v>34</v>
      </c>
      <c r="C13" s="107" t="s">
        <v>624</v>
      </c>
      <c r="D13" s="125" t="str">
        <f t="shared" si="0"/>
        <v>PWB-030000</v>
      </c>
      <c r="E13" s="112" t="s">
        <v>513</v>
      </c>
      <c r="F13" s="125" t="str">
        <f t="shared" si="3"/>
        <v>PWB-030100</v>
      </c>
      <c r="G13" s="113" t="s">
        <v>123</v>
      </c>
      <c r="H13" s="126" t="str">
        <f t="shared" si="1"/>
        <v>PWB-030101</v>
      </c>
      <c r="I13" s="114" t="s">
        <v>124</v>
      </c>
      <c r="J13" s="115" t="str">
        <f t="shared" si="5"/>
        <v>PWB-030101-001</v>
      </c>
      <c r="K13" s="26" t="s">
        <v>195</v>
      </c>
      <c r="L13" s="26"/>
      <c r="M13" s="27"/>
      <c r="N13" s="27"/>
      <c r="O13" s="28"/>
      <c r="P13" s="29"/>
      <c r="Q13" s="48"/>
      <c r="R13" s="30"/>
      <c r="S13" s="31"/>
      <c r="T13" s="32"/>
      <c r="U13" s="32"/>
      <c r="V13" s="32"/>
      <c r="W13" s="33"/>
      <c r="X13" s="34"/>
    </row>
    <row r="14" spans="1:24" ht="33" x14ac:dyDescent="0.3">
      <c r="A14" s="72">
        <v>11</v>
      </c>
      <c r="B14" s="25" t="s">
        <v>34</v>
      </c>
      <c r="C14" s="107" t="s">
        <v>624</v>
      </c>
      <c r="D14" s="125" t="str">
        <f t="shared" si="0"/>
        <v>PWB-030000</v>
      </c>
      <c r="E14" s="112" t="s">
        <v>122</v>
      </c>
      <c r="F14" s="125" t="str">
        <f t="shared" si="3"/>
        <v>PWB-030100</v>
      </c>
      <c r="G14" s="113" t="s">
        <v>123</v>
      </c>
      <c r="H14" s="126" t="str">
        <f t="shared" si="1"/>
        <v>PWB-030101</v>
      </c>
      <c r="I14" s="114" t="s">
        <v>176</v>
      </c>
      <c r="J14" s="115" t="str">
        <f t="shared" si="5"/>
        <v>PWB-030101-001</v>
      </c>
      <c r="K14" s="26" t="s">
        <v>194</v>
      </c>
      <c r="L14" s="26"/>
      <c r="M14" s="27"/>
      <c r="N14" s="27"/>
      <c r="O14" s="28"/>
      <c r="P14" s="29"/>
      <c r="Q14" s="48"/>
      <c r="R14" s="30"/>
      <c r="S14" s="31"/>
      <c r="T14" s="32"/>
      <c r="U14" s="32"/>
      <c r="V14" s="32"/>
      <c r="W14" s="33"/>
      <c r="X14" s="34"/>
    </row>
    <row r="15" spans="1:24" ht="66" x14ac:dyDescent="0.3">
      <c r="A15" s="72">
        <v>12</v>
      </c>
      <c r="B15" s="25" t="s">
        <v>34</v>
      </c>
      <c r="C15" s="107" t="s">
        <v>624</v>
      </c>
      <c r="D15" s="125" t="str">
        <f t="shared" si="0"/>
        <v>PWB-030000</v>
      </c>
      <c r="E15" s="112" t="s">
        <v>122</v>
      </c>
      <c r="F15" s="125" t="str">
        <f t="shared" si="3"/>
        <v>PWB-030200</v>
      </c>
      <c r="G15" s="113" t="s">
        <v>191</v>
      </c>
      <c r="H15" s="126" t="str">
        <f t="shared" si="1"/>
        <v>PWB-030201</v>
      </c>
      <c r="I15" s="114" t="s">
        <v>202</v>
      </c>
      <c r="J15" s="115" t="str">
        <f t="shared" si="5"/>
        <v>PWB-030201-001</v>
      </c>
      <c r="K15" s="26" t="s">
        <v>193</v>
      </c>
      <c r="L15" s="26"/>
      <c r="M15" s="27"/>
      <c r="N15" s="27"/>
      <c r="O15" s="28"/>
      <c r="P15" s="29"/>
      <c r="Q15" s="48"/>
      <c r="R15" s="30"/>
      <c r="S15" s="31"/>
      <c r="T15" s="32"/>
      <c r="U15" s="32"/>
      <c r="V15" s="32"/>
      <c r="W15" s="33"/>
      <c r="X15" s="34"/>
    </row>
    <row r="16" spans="1:24" x14ac:dyDescent="0.3">
      <c r="A16" s="72">
        <v>13</v>
      </c>
      <c r="B16" s="25" t="s">
        <v>34</v>
      </c>
      <c r="C16" s="107" t="s">
        <v>624</v>
      </c>
      <c r="D16" s="125" t="str">
        <f t="shared" si="0"/>
        <v>PWB-030000</v>
      </c>
      <c r="E16" s="112" t="s">
        <v>122</v>
      </c>
      <c r="F16" s="125" t="str">
        <f t="shared" si="3"/>
        <v>PWB-030300</v>
      </c>
      <c r="G16" s="113" t="s">
        <v>201</v>
      </c>
      <c r="H16" s="126" t="str">
        <f t="shared" si="1"/>
        <v>PWB-030301</v>
      </c>
      <c r="I16" s="114" t="s">
        <v>203</v>
      </c>
      <c r="J16" s="115" t="str">
        <f t="shared" si="5"/>
        <v>PWB-030301-001</v>
      </c>
      <c r="K16" s="26" t="s">
        <v>208</v>
      </c>
      <c r="L16" s="26"/>
      <c r="M16" s="27"/>
      <c r="N16" s="27"/>
      <c r="O16" s="28"/>
      <c r="P16" s="29"/>
      <c r="Q16" s="48"/>
      <c r="R16" s="30"/>
      <c r="S16" s="31"/>
      <c r="T16" s="32"/>
      <c r="U16" s="32"/>
      <c r="V16" s="32"/>
      <c r="W16" s="33"/>
      <c r="X16" s="34"/>
    </row>
    <row r="17" spans="1:32" ht="66" x14ac:dyDescent="0.3">
      <c r="A17" s="72">
        <v>14</v>
      </c>
      <c r="B17" s="25" t="s">
        <v>34</v>
      </c>
      <c r="C17" s="107" t="s">
        <v>624</v>
      </c>
      <c r="D17" s="125" t="str">
        <f t="shared" si="0"/>
        <v>PWB-030000</v>
      </c>
      <c r="E17" s="112" t="s">
        <v>122</v>
      </c>
      <c r="F17" s="125" t="str">
        <f t="shared" si="3"/>
        <v>PWB-030400</v>
      </c>
      <c r="G17" s="113" t="s">
        <v>192</v>
      </c>
      <c r="H17" s="126" t="str">
        <f t="shared" si="1"/>
        <v>PWB-030401</v>
      </c>
      <c r="I17" s="114" t="s">
        <v>204</v>
      </c>
      <c r="J17" s="115" t="str">
        <f t="shared" si="5"/>
        <v>PWB-030401-001</v>
      </c>
      <c r="K17" s="26" t="s">
        <v>200</v>
      </c>
      <c r="L17" s="26"/>
      <c r="M17" s="27"/>
      <c r="N17" s="27"/>
      <c r="O17" s="28"/>
      <c r="P17" s="29"/>
      <c r="Q17" s="48"/>
      <c r="R17" s="30"/>
      <c r="S17" s="31"/>
      <c r="T17" s="32"/>
      <c r="U17" s="32"/>
      <c r="V17" s="32"/>
      <c r="W17" s="33"/>
      <c r="X17" s="34"/>
    </row>
    <row r="18" spans="1:32" x14ac:dyDescent="0.3">
      <c r="A18" s="72">
        <v>15</v>
      </c>
      <c r="B18" s="25" t="s">
        <v>34</v>
      </c>
      <c r="C18" s="107" t="s">
        <v>624</v>
      </c>
      <c r="D18" s="125" t="str">
        <f t="shared" si="0"/>
        <v>PWB-030000</v>
      </c>
      <c r="E18" s="112" t="s">
        <v>122</v>
      </c>
      <c r="F18" s="125" t="str">
        <f t="shared" si="3"/>
        <v>PWB-030400</v>
      </c>
      <c r="G18" s="113" t="s">
        <v>192</v>
      </c>
      <c r="H18" s="126" t="str">
        <f t="shared" si="1"/>
        <v>PWB-030401</v>
      </c>
      <c r="I18" s="114" t="s">
        <v>207</v>
      </c>
      <c r="J18" s="115" t="str">
        <f t="shared" si="5"/>
        <v>PWB-030401-001</v>
      </c>
      <c r="K18" s="26" t="s">
        <v>210</v>
      </c>
      <c r="L18" s="26"/>
      <c r="M18" s="27"/>
      <c r="N18" s="27"/>
      <c r="O18" s="28"/>
      <c r="P18" s="29"/>
      <c r="Q18" s="48"/>
      <c r="R18" s="30"/>
      <c r="S18" s="31"/>
      <c r="T18" s="32"/>
      <c r="U18" s="32"/>
      <c r="V18" s="32"/>
      <c r="W18" s="33"/>
      <c r="X18" s="34"/>
    </row>
    <row r="19" spans="1:32" x14ac:dyDescent="0.3">
      <c r="A19" s="72">
        <v>16</v>
      </c>
      <c r="B19" s="25" t="s">
        <v>34</v>
      </c>
      <c r="C19" s="107" t="s">
        <v>624</v>
      </c>
      <c r="D19" s="125" t="str">
        <f t="shared" si="0"/>
        <v>PWB-030000</v>
      </c>
      <c r="E19" s="112" t="s">
        <v>122</v>
      </c>
      <c r="F19" s="125" t="str">
        <f t="shared" si="3"/>
        <v>PWB-030500</v>
      </c>
      <c r="G19" s="113" t="s">
        <v>211</v>
      </c>
      <c r="H19" s="126" t="str">
        <f t="shared" si="1"/>
        <v>PWB-030501</v>
      </c>
      <c r="I19" s="114" t="s">
        <v>205</v>
      </c>
      <c r="J19" s="115" t="str">
        <f t="shared" si="5"/>
        <v>PWB-030501-001</v>
      </c>
      <c r="K19" s="93" t="s">
        <v>212</v>
      </c>
      <c r="L19" s="93"/>
      <c r="M19" s="27"/>
      <c r="N19" s="27"/>
      <c r="O19" s="28"/>
      <c r="P19" s="29"/>
      <c r="Q19" s="48"/>
      <c r="R19" s="30"/>
      <c r="S19" s="31"/>
      <c r="T19" s="32"/>
      <c r="U19" s="32"/>
      <c r="V19" s="32"/>
      <c r="W19" s="33"/>
      <c r="X19" s="34"/>
    </row>
    <row r="20" spans="1:32" x14ac:dyDescent="0.3">
      <c r="A20" s="72">
        <v>17</v>
      </c>
      <c r="B20" s="25" t="s">
        <v>34</v>
      </c>
      <c r="C20" s="107" t="s">
        <v>624</v>
      </c>
      <c r="D20" s="125" t="str">
        <f t="shared" si="0"/>
        <v>PWB-030000</v>
      </c>
      <c r="E20" s="112" t="s">
        <v>122</v>
      </c>
      <c r="F20" s="125" t="str">
        <f t="shared" si="3"/>
        <v>PWB-030500</v>
      </c>
      <c r="G20" s="113" t="s">
        <v>211</v>
      </c>
      <c r="H20" s="126" t="str">
        <f t="shared" si="1"/>
        <v>PWB-030501</v>
      </c>
      <c r="I20" s="114" t="s">
        <v>213</v>
      </c>
      <c r="J20" s="115" t="str">
        <f t="shared" si="5"/>
        <v>PWB-030501-001</v>
      </c>
      <c r="K20" s="93" t="s">
        <v>214</v>
      </c>
      <c r="L20" s="26"/>
      <c r="M20" s="27"/>
      <c r="N20" s="27"/>
      <c r="O20" s="28"/>
      <c r="P20" s="29"/>
      <c r="Q20" s="48"/>
      <c r="R20" s="30"/>
      <c r="S20" s="31"/>
      <c r="T20" s="32"/>
      <c r="U20" s="32"/>
      <c r="V20" s="32"/>
      <c r="W20" s="33"/>
      <c r="X20" s="34"/>
    </row>
    <row r="21" spans="1:32" x14ac:dyDescent="0.3">
      <c r="A21" s="72">
        <v>18</v>
      </c>
      <c r="B21" s="25" t="s">
        <v>34</v>
      </c>
      <c r="C21" s="107" t="s">
        <v>624</v>
      </c>
      <c r="D21" s="125" t="str">
        <f t="shared" si="0"/>
        <v>PWB-030000</v>
      </c>
      <c r="E21" s="112" t="s">
        <v>122</v>
      </c>
      <c r="F21" s="125" t="str">
        <f t="shared" si="3"/>
        <v>PWB-030500</v>
      </c>
      <c r="G21" s="113" t="s">
        <v>211</v>
      </c>
      <c r="H21" s="126" t="str">
        <f t="shared" si="1"/>
        <v>PWB-030501</v>
      </c>
      <c r="I21" s="114" t="s">
        <v>215</v>
      </c>
      <c r="J21" s="115" t="str">
        <f t="shared" si="5"/>
        <v>PWB-030501-001</v>
      </c>
      <c r="K21" s="93" t="s">
        <v>216</v>
      </c>
      <c r="L21" s="26"/>
      <c r="M21" s="27"/>
      <c r="N21" s="27"/>
      <c r="O21" s="28"/>
      <c r="P21" s="29"/>
      <c r="Q21" s="48"/>
      <c r="R21" s="30"/>
      <c r="S21" s="31"/>
      <c r="T21" s="32"/>
      <c r="U21" s="32"/>
      <c r="V21" s="32"/>
      <c r="W21" s="33"/>
      <c r="X21" s="34"/>
    </row>
    <row r="22" spans="1:32" ht="33" x14ac:dyDescent="0.3">
      <c r="A22" s="72">
        <v>19</v>
      </c>
      <c r="B22" s="25" t="s">
        <v>34</v>
      </c>
      <c r="C22" s="107" t="s">
        <v>624</v>
      </c>
      <c r="D22" s="125" t="str">
        <f t="shared" si="0"/>
        <v>PWB-030000</v>
      </c>
      <c r="E22" s="112" t="s">
        <v>122</v>
      </c>
      <c r="F22" s="125" t="str">
        <f t="shared" si="3"/>
        <v>PWB-030600</v>
      </c>
      <c r="G22" s="113" t="s">
        <v>434</v>
      </c>
      <c r="H22" s="126" t="str">
        <f t="shared" si="1"/>
        <v>PWB-030601</v>
      </c>
      <c r="I22" s="114" t="s">
        <v>435</v>
      </c>
      <c r="J22" s="115" t="str">
        <f t="shared" si="5"/>
        <v>PWB-030601-001</v>
      </c>
      <c r="K22" s="93" t="s">
        <v>442</v>
      </c>
      <c r="L22" s="26"/>
      <c r="M22" s="27"/>
      <c r="N22" s="27"/>
      <c r="O22" s="28"/>
      <c r="P22" s="29"/>
      <c r="Q22" s="48"/>
      <c r="R22" s="30"/>
      <c r="S22" s="31"/>
      <c r="T22" s="32"/>
      <c r="U22" s="32"/>
      <c r="V22" s="32"/>
      <c r="W22" s="33"/>
      <c r="X22" s="34"/>
    </row>
    <row r="23" spans="1:32" ht="33" x14ac:dyDescent="0.3">
      <c r="A23" s="72">
        <v>20</v>
      </c>
      <c r="B23" s="25" t="s">
        <v>34</v>
      </c>
      <c r="C23" s="107" t="s">
        <v>624</v>
      </c>
      <c r="D23" s="125" t="str">
        <f t="shared" si="0"/>
        <v>PWB-030000</v>
      </c>
      <c r="E23" s="112" t="s">
        <v>122</v>
      </c>
      <c r="F23" s="125" t="str">
        <f t="shared" si="3"/>
        <v>PWB-030600</v>
      </c>
      <c r="G23" s="113" t="s">
        <v>434</v>
      </c>
      <c r="H23" s="126" t="str">
        <f t="shared" si="1"/>
        <v>PWB-030601</v>
      </c>
      <c r="I23" s="114" t="s">
        <v>438</v>
      </c>
      <c r="J23" s="115" t="str">
        <f t="shared" si="5"/>
        <v>PWB-030601-002</v>
      </c>
      <c r="K23" s="93" t="s">
        <v>436</v>
      </c>
      <c r="L23" s="26"/>
      <c r="M23" s="27"/>
      <c r="N23" s="27"/>
      <c r="O23" s="28"/>
      <c r="P23" s="29"/>
      <c r="Q23" s="48"/>
      <c r="R23" s="30"/>
      <c r="S23" s="31"/>
      <c r="T23" s="32"/>
      <c r="U23" s="32"/>
      <c r="V23" s="32"/>
      <c r="W23" s="33"/>
      <c r="X23" s="34"/>
    </row>
    <row r="24" spans="1:32" ht="33" x14ac:dyDescent="0.3">
      <c r="A24" s="72">
        <v>21</v>
      </c>
      <c r="B24" s="25" t="s">
        <v>34</v>
      </c>
      <c r="C24" s="107" t="s">
        <v>624</v>
      </c>
      <c r="D24" s="125" t="str">
        <f t="shared" si="0"/>
        <v>PWB-030000</v>
      </c>
      <c r="E24" s="112" t="s">
        <v>437</v>
      </c>
      <c r="F24" s="125" t="str">
        <f t="shared" si="3"/>
        <v>PWB-030700</v>
      </c>
      <c r="G24" s="113" t="s">
        <v>439</v>
      </c>
      <c r="H24" s="126" t="str">
        <f t="shared" si="1"/>
        <v>PWB-030701</v>
      </c>
      <c r="I24" s="114" t="s">
        <v>511</v>
      </c>
      <c r="J24" s="115" t="str">
        <f t="shared" si="5"/>
        <v>PWB-030701-001</v>
      </c>
      <c r="K24" s="93" t="s">
        <v>441</v>
      </c>
      <c r="L24" s="26"/>
      <c r="M24" s="27"/>
      <c r="N24" s="27"/>
      <c r="O24" s="28"/>
      <c r="P24" s="29"/>
      <c r="Q24" s="48"/>
      <c r="R24" s="30"/>
      <c r="S24" s="31"/>
      <c r="T24" s="32"/>
      <c r="U24" s="32"/>
      <c r="V24" s="32"/>
      <c r="W24" s="33"/>
      <c r="X24" s="34"/>
    </row>
    <row r="25" spans="1:32" s="60" customFormat="1" ht="33" x14ac:dyDescent="0.3">
      <c r="A25" s="72">
        <v>22</v>
      </c>
      <c r="B25" s="25" t="s">
        <v>34</v>
      </c>
      <c r="C25" s="107" t="s">
        <v>624</v>
      </c>
      <c r="D25" s="125" t="str">
        <f t="shared" si="0"/>
        <v>PWB-030000</v>
      </c>
      <c r="E25" s="112" t="s">
        <v>122</v>
      </c>
      <c r="F25" s="125" t="str">
        <f t="shared" si="3"/>
        <v>PWB-030700</v>
      </c>
      <c r="G25" s="113" t="s">
        <v>440</v>
      </c>
      <c r="H25" s="126" t="str">
        <f t="shared" si="1"/>
        <v>PWB-030701</v>
      </c>
      <c r="I25" s="114" t="s">
        <v>512</v>
      </c>
      <c r="J25" s="115" t="str">
        <f t="shared" si="5"/>
        <v>PWB-030701-001</v>
      </c>
      <c r="K25" s="93" t="s">
        <v>443</v>
      </c>
      <c r="L25" s="50"/>
      <c r="M25" s="51"/>
      <c r="N25" s="51"/>
      <c r="O25" s="52"/>
      <c r="P25" s="53"/>
      <c r="Q25" s="54"/>
      <c r="R25" s="55"/>
      <c r="S25" s="56"/>
      <c r="T25" s="57"/>
      <c r="U25" s="57"/>
      <c r="V25" s="57"/>
      <c r="W25" s="58"/>
      <c r="X25" s="59"/>
    </row>
    <row r="26" spans="1:32" s="60" customFormat="1" ht="33" x14ac:dyDescent="0.3">
      <c r="A26" s="72">
        <v>23</v>
      </c>
      <c r="B26" s="25" t="s">
        <v>34</v>
      </c>
      <c r="C26" s="107" t="s">
        <v>624</v>
      </c>
      <c r="D26" s="125" t="str">
        <f t="shared" si="0"/>
        <v>PWB-030000</v>
      </c>
      <c r="E26" s="112" t="s">
        <v>122</v>
      </c>
      <c r="F26" s="125" t="str">
        <f t="shared" si="3"/>
        <v>PWB-030800</v>
      </c>
      <c r="G26" s="113" t="s">
        <v>444</v>
      </c>
      <c r="H26" s="126" t="str">
        <f t="shared" si="1"/>
        <v>PWB-030801</v>
      </c>
      <c r="I26" s="114" t="s">
        <v>509</v>
      </c>
      <c r="J26" s="115" t="str">
        <f t="shared" si="5"/>
        <v>PWB-030801-001</v>
      </c>
      <c r="K26" s="93" t="s">
        <v>445</v>
      </c>
      <c r="L26" s="50"/>
      <c r="M26" s="51"/>
      <c r="N26" s="51"/>
      <c r="O26" s="52"/>
      <c r="P26" s="53"/>
      <c r="Q26" s="54"/>
      <c r="R26" s="55"/>
      <c r="S26" s="56"/>
      <c r="T26" s="57"/>
      <c r="U26" s="57"/>
      <c r="V26" s="57"/>
      <c r="W26" s="58"/>
      <c r="X26" s="59"/>
    </row>
    <row r="27" spans="1:32" ht="33" x14ac:dyDescent="0.3">
      <c r="A27" s="72">
        <v>24</v>
      </c>
      <c r="B27" s="25" t="s">
        <v>34</v>
      </c>
      <c r="C27" s="107" t="s">
        <v>624</v>
      </c>
      <c r="D27" s="125" t="str">
        <f t="shared" si="0"/>
        <v>PWB-030000</v>
      </c>
      <c r="E27" s="112" t="s">
        <v>446</v>
      </c>
      <c r="F27" s="125" t="str">
        <f t="shared" si="3"/>
        <v>PWB-030800</v>
      </c>
      <c r="G27" s="113" t="s">
        <v>447</v>
      </c>
      <c r="H27" s="126" t="str">
        <f t="shared" si="1"/>
        <v>PWB-030801</v>
      </c>
      <c r="I27" s="114" t="s">
        <v>510</v>
      </c>
      <c r="J27" s="115" t="str">
        <f t="shared" si="5"/>
        <v>PWB-030801-001</v>
      </c>
      <c r="K27" s="93" t="s">
        <v>448</v>
      </c>
      <c r="L27" s="26"/>
      <c r="M27" s="27"/>
      <c r="N27" s="27"/>
      <c r="O27" s="28"/>
      <c r="P27" s="29"/>
      <c r="Q27" s="48"/>
      <c r="R27" s="30"/>
      <c r="S27" s="31"/>
      <c r="T27" s="32"/>
      <c r="U27" s="32"/>
      <c r="V27" s="32"/>
      <c r="W27" s="33"/>
      <c r="X27" s="34"/>
    </row>
    <row r="28" spans="1:32" ht="66" x14ac:dyDescent="0.3">
      <c r="A28" s="72">
        <v>25</v>
      </c>
      <c r="B28" s="25" t="s">
        <v>34</v>
      </c>
      <c r="C28" s="107" t="s">
        <v>624</v>
      </c>
      <c r="D28" s="125" t="str">
        <f t="shared" si="0"/>
        <v>PWB-030000</v>
      </c>
      <c r="E28" s="112" t="s">
        <v>122</v>
      </c>
      <c r="F28" s="125" t="str">
        <f t="shared" si="3"/>
        <v>PWB-030900</v>
      </c>
      <c r="G28" s="113" t="s">
        <v>449</v>
      </c>
      <c r="H28" s="126" t="str">
        <f t="shared" si="1"/>
        <v>PWB-030901</v>
      </c>
      <c r="I28" s="114" t="s">
        <v>451</v>
      </c>
      <c r="J28" s="115" t="str">
        <f t="shared" si="5"/>
        <v>PWB-030901-001</v>
      </c>
      <c r="K28" s="93" t="s">
        <v>454</v>
      </c>
      <c r="L28" s="26"/>
      <c r="M28" s="27"/>
      <c r="N28" s="27"/>
      <c r="O28" s="28"/>
      <c r="P28" s="29"/>
      <c r="Q28" s="48"/>
      <c r="R28" s="30"/>
      <c r="S28" s="31"/>
      <c r="T28" s="32"/>
      <c r="U28" s="32"/>
      <c r="V28" s="32"/>
      <c r="W28" s="33"/>
      <c r="X28" s="34"/>
    </row>
    <row r="29" spans="1:32" ht="82.5" x14ac:dyDescent="0.3">
      <c r="A29" s="72">
        <v>26</v>
      </c>
      <c r="B29" s="25" t="s">
        <v>34</v>
      </c>
      <c r="C29" s="107" t="s">
        <v>624</v>
      </c>
      <c r="D29" s="125" t="str">
        <f t="shared" si="0"/>
        <v>PWB-030000</v>
      </c>
      <c r="E29" s="112" t="s">
        <v>122</v>
      </c>
      <c r="F29" s="125" t="str">
        <f t="shared" si="3"/>
        <v>PWB-030900</v>
      </c>
      <c r="G29" s="113" t="s">
        <v>450</v>
      </c>
      <c r="H29" s="126" t="str">
        <f t="shared" si="1"/>
        <v>PWB-030901</v>
      </c>
      <c r="I29" s="114" t="s">
        <v>617</v>
      </c>
      <c r="J29" s="115" t="str">
        <f>IF(I29=I27,CONCATENATE(H29,"-",TEXT(VALUE(RIGHT(J27,3))+1,"000")),CONCATENATE(H29,"-","001"))</f>
        <v>PWB-030901-001</v>
      </c>
      <c r="K29" s="93" t="s">
        <v>456</v>
      </c>
      <c r="L29" s="26"/>
      <c r="M29" s="27"/>
      <c r="N29" s="27"/>
      <c r="O29" s="28"/>
      <c r="P29" s="29"/>
      <c r="Q29" s="48"/>
      <c r="R29" s="30"/>
      <c r="S29" s="31"/>
      <c r="T29" s="32"/>
      <c r="U29" s="32"/>
      <c r="V29" s="32"/>
      <c r="W29" s="33"/>
      <c r="X29" s="34"/>
    </row>
    <row r="30" spans="1:32" x14ac:dyDescent="0.3">
      <c r="A30" s="72">
        <v>27</v>
      </c>
      <c r="B30" s="25" t="s">
        <v>34</v>
      </c>
      <c r="C30" s="107" t="s">
        <v>624</v>
      </c>
      <c r="D30" s="125" t="str">
        <f t="shared" si="0"/>
        <v>PWB-030000</v>
      </c>
      <c r="E30" s="112" t="s">
        <v>122</v>
      </c>
      <c r="F30" s="125" t="str">
        <f t="shared" si="3"/>
        <v>PWB-030900</v>
      </c>
      <c r="G30" s="113" t="s">
        <v>450</v>
      </c>
      <c r="H30" s="126" t="str">
        <f t="shared" si="1"/>
        <v>PWB-030901</v>
      </c>
      <c r="I30" s="114" t="s">
        <v>453</v>
      </c>
      <c r="J30" s="115" t="str">
        <f t="shared" ref="J30:J32" si="6">IF(I30=I29,CONCATENATE(H30,"-",TEXT(VALUE(RIGHT(J29,3))+1,"000")),CONCATENATE(H30,"-","001"))</f>
        <v>PWB-030901-001</v>
      </c>
      <c r="K30" s="93" t="s">
        <v>455</v>
      </c>
      <c r="L30" s="50"/>
      <c r="M30" s="51"/>
      <c r="N30" s="51"/>
      <c r="O30" s="52"/>
      <c r="P30" s="53"/>
      <c r="Q30" s="48"/>
      <c r="R30" s="30"/>
      <c r="S30" s="31"/>
      <c r="T30" s="32"/>
      <c r="U30" s="32"/>
      <c r="V30" s="32"/>
      <c r="W30" s="33"/>
      <c r="X30" s="34"/>
    </row>
    <row r="31" spans="1:32" s="102" customFormat="1" ht="84" customHeight="1" x14ac:dyDescent="0.3">
      <c r="A31" s="72">
        <v>28</v>
      </c>
      <c r="B31" s="25" t="s">
        <v>34</v>
      </c>
      <c r="C31" s="107" t="s">
        <v>624</v>
      </c>
      <c r="D31" s="125" t="str">
        <f t="shared" si="0"/>
        <v>PWB-030000</v>
      </c>
      <c r="E31" s="112" t="s">
        <v>122</v>
      </c>
      <c r="F31" s="125" t="str">
        <f t="shared" si="3"/>
        <v>PWB-030900</v>
      </c>
      <c r="G31" s="113" t="s">
        <v>449</v>
      </c>
      <c r="H31" s="126" t="str">
        <f t="shared" si="1"/>
        <v>PWB-030901</v>
      </c>
      <c r="I31" s="114" t="s">
        <v>452</v>
      </c>
      <c r="J31" s="115" t="str">
        <f t="shared" si="6"/>
        <v>PWB-030901-001</v>
      </c>
      <c r="K31" s="93" t="s">
        <v>459</v>
      </c>
      <c r="L31" s="50"/>
      <c r="M31" s="51"/>
      <c r="N31" s="51"/>
      <c r="O31" s="52"/>
      <c r="P31" s="53"/>
      <c r="Q31" s="48"/>
      <c r="R31" s="30"/>
      <c r="S31" s="31"/>
      <c r="T31" s="32"/>
      <c r="U31" s="32"/>
      <c r="V31" s="32"/>
      <c r="W31" s="33"/>
      <c r="X31" s="34"/>
      <c r="Y31"/>
      <c r="Z31"/>
      <c r="AA31"/>
      <c r="AB31"/>
      <c r="AC31"/>
      <c r="AD31"/>
      <c r="AE31"/>
      <c r="AF31" s="50"/>
    </row>
    <row r="32" spans="1:32" ht="66" x14ac:dyDescent="0.3">
      <c r="A32" s="72">
        <v>29</v>
      </c>
      <c r="B32" s="25" t="s">
        <v>34</v>
      </c>
      <c r="C32" s="107" t="s">
        <v>624</v>
      </c>
      <c r="D32" s="125" t="str">
        <f t="shared" si="0"/>
        <v>PWB-030000</v>
      </c>
      <c r="E32" s="112" t="s">
        <v>122</v>
      </c>
      <c r="F32" s="125" t="str">
        <f t="shared" si="3"/>
        <v>PWB-030900</v>
      </c>
      <c r="G32" s="113" t="s">
        <v>457</v>
      </c>
      <c r="H32" s="126" t="str">
        <f t="shared" si="1"/>
        <v>PWB-030901</v>
      </c>
      <c r="I32" s="114" t="s">
        <v>458</v>
      </c>
      <c r="J32" s="115" t="str">
        <f t="shared" si="6"/>
        <v>PWB-030901-001</v>
      </c>
      <c r="K32" s="93" t="s">
        <v>466</v>
      </c>
      <c r="L32" s="26"/>
      <c r="M32" s="27"/>
      <c r="N32" s="27"/>
      <c r="O32" s="28"/>
      <c r="P32" s="29"/>
      <c r="Q32" s="48"/>
      <c r="R32" s="30"/>
      <c r="S32" s="31"/>
      <c r="T32" s="32"/>
      <c r="U32" s="32"/>
      <c r="V32" s="32"/>
      <c r="W32" s="33"/>
      <c r="X32" s="34"/>
    </row>
    <row r="33" spans="1:24" x14ac:dyDescent="0.3">
      <c r="A33" s="72">
        <v>29</v>
      </c>
      <c r="B33" s="25" t="s">
        <v>34</v>
      </c>
      <c r="C33" s="107" t="s">
        <v>624</v>
      </c>
      <c r="D33" s="125" t="str">
        <f t="shared" ref="D33" si="7">"PWB-" &amp; TEXT(VALUE(MID(C33,9,3))*10000,"000000")</f>
        <v>PWB-030000</v>
      </c>
      <c r="E33" s="112" t="s">
        <v>122</v>
      </c>
      <c r="F33" s="125" t="str">
        <f t="shared" ref="F33" si="8">IF(G33="","",IF(AND(E33=E32, G33=G32), F32, LEFT(D33, 6) &amp; TEXT(IF(E33&lt;&gt;E32, 1, MID(F32, 7, 2)+1), "00") &amp; "00"))</f>
        <v>PWB-031000</v>
      </c>
      <c r="G33" s="113" t="s">
        <v>619</v>
      </c>
      <c r="H33" s="126" t="str">
        <f t="shared" ref="H33" si="9">CONCATENATE(LEFT(F33,8), TEXT(VALUE(RIGHT(F33,2))+1,"00"))</f>
        <v>PWB-031001</v>
      </c>
      <c r="I33" s="114" t="s">
        <v>620</v>
      </c>
      <c r="J33" s="115" t="str">
        <f t="shared" ref="J33" si="10">IF(I33=I32,CONCATENATE(H33,"-",TEXT(VALUE(RIGHT(J32,3))+1,"000")),CONCATENATE(H33,"-","001"))</f>
        <v>PWB-031001-001</v>
      </c>
      <c r="K33" s="93" t="s">
        <v>621</v>
      </c>
      <c r="L33" s="26"/>
      <c r="M33" s="27"/>
      <c r="N33" s="27"/>
      <c r="O33" s="28"/>
      <c r="P33" s="29"/>
      <c r="Q33" s="48"/>
      <c r="R33" s="30"/>
      <c r="S33" s="31"/>
      <c r="T33" s="32"/>
      <c r="U33" s="32"/>
      <c r="V33" s="32"/>
      <c r="W33" s="33"/>
      <c r="X33" s="34"/>
    </row>
    <row r="34" spans="1:24" ht="273" customHeight="1" x14ac:dyDescent="0.3">
      <c r="A34" s="72">
        <v>30</v>
      </c>
      <c r="B34" t="s">
        <v>34</v>
      </c>
      <c r="C34" s="107" t="s">
        <v>625</v>
      </c>
      <c r="D34" s="125" t="str">
        <f t="shared" si="0"/>
        <v>PWB-040000</v>
      </c>
      <c r="E34" s="112" t="s">
        <v>460</v>
      </c>
      <c r="F34" s="125" t="str">
        <f>IF(G34="","",IF(AND(E34=E32, G34=G32), F32, LEFT(D34, 6) &amp; TEXT(IF(E34&lt;&gt;E32, 1, MID(F32, 7, 2)+1), "00") &amp; "00"))</f>
        <v>PWB-040100</v>
      </c>
      <c r="G34" s="113" t="s">
        <v>481</v>
      </c>
      <c r="H34" s="126" t="str">
        <f t="shared" si="1"/>
        <v>PWB-040101</v>
      </c>
      <c r="I34" s="114" t="s">
        <v>461</v>
      </c>
      <c r="J34" s="115" t="str">
        <f>IF(I34=I31,CONCATENATE(H34,"-",TEXT(VALUE(RIGHT(J31,3))+1,"000")),CONCATENATE(H34,"-","001"))</f>
        <v>PWB-040101-001</v>
      </c>
      <c r="K34" s="93" t="s">
        <v>496</v>
      </c>
      <c r="L34" s="26"/>
      <c r="M34" s="27"/>
      <c r="N34" s="27"/>
      <c r="O34" s="28"/>
      <c r="P34" s="29"/>
      <c r="Q34" s="48"/>
      <c r="R34" s="30"/>
      <c r="S34" s="31"/>
      <c r="T34" s="32"/>
      <c r="U34" s="32"/>
      <c r="V34" s="32"/>
      <c r="W34" s="33"/>
      <c r="X34" s="34"/>
    </row>
    <row r="35" spans="1:24" s="60" customFormat="1" ht="49.5" x14ac:dyDescent="0.3">
      <c r="A35" s="72">
        <v>31</v>
      </c>
      <c r="B35" s="25" t="s">
        <v>34</v>
      </c>
      <c r="C35" s="107" t="s">
        <v>625</v>
      </c>
      <c r="D35" s="125" t="str">
        <f t="shared" si="0"/>
        <v>PWB-040000</v>
      </c>
      <c r="E35" s="112" t="s">
        <v>460</v>
      </c>
      <c r="F35" s="125" t="str">
        <f t="shared" si="3"/>
        <v>PWB-040100</v>
      </c>
      <c r="G35" s="113" t="s">
        <v>481</v>
      </c>
      <c r="H35" s="126" t="str">
        <f t="shared" si="1"/>
        <v>PWB-040101</v>
      </c>
      <c r="I35" s="114" t="s">
        <v>482</v>
      </c>
      <c r="J35" s="115" t="str">
        <f t="shared" ref="J35:J65" si="11">IF(I35=I34,CONCATENATE(H35,"-",TEXT(VALUE(RIGHT(J34,3))+1,"000")),CONCATENATE(H35,"-","001"))</f>
        <v>PWB-040101-001</v>
      </c>
      <c r="K35" s="93" t="s">
        <v>483</v>
      </c>
      <c r="L35" s="50"/>
      <c r="M35" s="51"/>
      <c r="N35" s="51"/>
      <c r="O35" s="52"/>
      <c r="P35" s="53"/>
      <c r="Q35" s="54"/>
      <c r="R35" s="55"/>
      <c r="S35" s="56"/>
      <c r="T35" s="57"/>
      <c r="U35" s="57"/>
      <c r="V35" s="57"/>
      <c r="W35" s="58"/>
      <c r="X35" s="59"/>
    </row>
    <row r="36" spans="1:24" ht="66" x14ac:dyDescent="0.3">
      <c r="A36" s="72">
        <v>32</v>
      </c>
      <c r="B36" s="25" t="s">
        <v>34</v>
      </c>
      <c r="C36" s="107" t="s">
        <v>625</v>
      </c>
      <c r="D36" s="125" t="str">
        <f t="shared" si="0"/>
        <v>PWB-040000</v>
      </c>
      <c r="E36" s="112" t="s">
        <v>460</v>
      </c>
      <c r="F36" s="125" t="str">
        <f t="shared" si="3"/>
        <v>PWB-040200</v>
      </c>
      <c r="G36" s="113" t="s">
        <v>462</v>
      </c>
      <c r="H36" s="126" t="str">
        <f t="shared" si="1"/>
        <v>PWB-040201</v>
      </c>
      <c r="I36" s="114" t="s">
        <v>463</v>
      </c>
      <c r="J36" s="115" t="str">
        <f t="shared" ref="J36:J39" si="12">IF(I36=I35,CONCATENATE(H36,"-",TEXT(VALUE(RIGHT(J35,3))+1,"000")),CONCATENATE(H36,"-","001"))</f>
        <v>PWB-040201-001</v>
      </c>
      <c r="K36" s="93" t="s">
        <v>467</v>
      </c>
      <c r="L36" s="26"/>
      <c r="M36" s="27"/>
      <c r="N36" s="27"/>
      <c r="O36" s="28"/>
      <c r="P36" s="29"/>
      <c r="Q36" s="48"/>
      <c r="R36" s="30"/>
      <c r="S36" s="31"/>
      <c r="T36" s="32"/>
      <c r="U36" s="32"/>
      <c r="V36" s="32"/>
      <c r="W36" s="33"/>
      <c r="X36" s="34"/>
    </row>
    <row r="37" spans="1:24" ht="33" x14ac:dyDescent="0.3">
      <c r="A37" s="72">
        <v>33</v>
      </c>
      <c r="B37" s="25" t="s">
        <v>34</v>
      </c>
      <c r="C37" s="107" t="s">
        <v>625</v>
      </c>
      <c r="D37" s="125" t="str">
        <f t="shared" si="0"/>
        <v>PWB-040000</v>
      </c>
      <c r="E37" s="112" t="s">
        <v>460</v>
      </c>
      <c r="F37" s="125" t="str">
        <f t="shared" si="3"/>
        <v>PWB-040300</v>
      </c>
      <c r="G37" s="113" t="s">
        <v>464</v>
      </c>
      <c r="H37" s="126" t="str">
        <f t="shared" si="1"/>
        <v>PWB-040301</v>
      </c>
      <c r="I37" s="114" t="s">
        <v>465</v>
      </c>
      <c r="J37" s="115" t="str">
        <f t="shared" si="12"/>
        <v>PWB-040301-001</v>
      </c>
      <c r="K37" s="93" t="s">
        <v>468</v>
      </c>
      <c r="L37" s="26"/>
      <c r="M37" s="27"/>
      <c r="N37" s="27"/>
      <c r="O37" s="28"/>
      <c r="P37" s="29"/>
      <c r="Q37" s="48"/>
      <c r="R37" s="30"/>
      <c r="S37" s="31"/>
      <c r="T37" s="32"/>
      <c r="U37" s="32"/>
      <c r="V37" s="32"/>
      <c r="W37" s="33"/>
      <c r="X37" s="34"/>
    </row>
    <row r="38" spans="1:24" s="60" customFormat="1" ht="66" x14ac:dyDescent="0.3">
      <c r="A38" s="72">
        <v>34</v>
      </c>
      <c r="B38" s="25" t="s">
        <v>34</v>
      </c>
      <c r="C38" s="107" t="s">
        <v>625</v>
      </c>
      <c r="D38" s="125" t="str">
        <f t="shared" si="0"/>
        <v>PWB-040000</v>
      </c>
      <c r="E38" s="112" t="s">
        <v>460</v>
      </c>
      <c r="F38" s="125" t="str">
        <f t="shared" si="3"/>
        <v>PWB-040400</v>
      </c>
      <c r="G38" s="113" t="s">
        <v>477</v>
      </c>
      <c r="H38" s="126" t="str">
        <f t="shared" si="1"/>
        <v>PWB-040401</v>
      </c>
      <c r="I38" s="114" t="s">
        <v>478</v>
      </c>
      <c r="J38" s="115" t="str">
        <f t="shared" si="12"/>
        <v>PWB-040401-001</v>
      </c>
      <c r="K38" s="93" t="s">
        <v>479</v>
      </c>
      <c r="L38" s="50"/>
      <c r="M38" s="51"/>
      <c r="N38" s="51"/>
      <c r="O38" s="52"/>
      <c r="P38" s="53"/>
      <c r="Q38" s="54"/>
      <c r="R38" s="55"/>
      <c r="S38" s="56"/>
      <c r="T38" s="57"/>
      <c r="U38" s="57"/>
      <c r="V38" s="57"/>
      <c r="W38" s="58"/>
      <c r="X38" s="59"/>
    </row>
    <row r="39" spans="1:24" ht="49.5" x14ac:dyDescent="0.3">
      <c r="A39" s="72">
        <v>35</v>
      </c>
      <c r="B39" s="25" t="s">
        <v>34</v>
      </c>
      <c r="C39" s="107" t="s">
        <v>625</v>
      </c>
      <c r="D39" s="125" t="str">
        <f t="shared" si="0"/>
        <v>PWB-040000</v>
      </c>
      <c r="E39" s="112" t="s">
        <v>460</v>
      </c>
      <c r="F39" s="125" t="str">
        <f t="shared" si="3"/>
        <v>PWB-040500</v>
      </c>
      <c r="G39" s="113" t="s">
        <v>480</v>
      </c>
      <c r="H39" s="126" t="str">
        <f t="shared" si="1"/>
        <v>PWB-040501</v>
      </c>
      <c r="I39" s="114" t="s">
        <v>486</v>
      </c>
      <c r="J39" s="115" t="str">
        <f t="shared" si="12"/>
        <v>PWB-040501-001</v>
      </c>
      <c r="K39" s="93" t="s">
        <v>487</v>
      </c>
      <c r="L39" s="26"/>
      <c r="M39" s="27"/>
      <c r="N39" s="27"/>
      <c r="O39" s="28"/>
      <c r="P39" s="29"/>
      <c r="Q39" s="48"/>
      <c r="R39" s="30"/>
      <c r="S39" s="31"/>
      <c r="T39" s="32"/>
      <c r="U39" s="32"/>
      <c r="V39" s="32"/>
      <c r="W39" s="33"/>
      <c r="X39" s="34"/>
    </row>
    <row r="40" spans="1:24" ht="82.5" x14ac:dyDescent="0.3">
      <c r="A40" s="72">
        <v>36</v>
      </c>
      <c r="B40" s="25" t="s">
        <v>35</v>
      </c>
      <c r="C40" s="107" t="s">
        <v>625</v>
      </c>
      <c r="D40" s="125" t="str">
        <f t="shared" si="0"/>
        <v>PWB-040000</v>
      </c>
      <c r="E40" s="112" t="s">
        <v>460</v>
      </c>
      <c r="F40" s="125" t="str">
        <f t="shared" si="3"/>
        <v>PWB-040500</v>
      </c>
      <c r="G40" s="113" t="s">
        <v>480</v>
      </c>
      <c r="H40" s="126" t="str">
        <f t="shared" si="1"/>
        <v>PWB-040501</v>
      </c>
      <c r="I40" s="114" t="s">
        <v>485</v>
      </c>
      <c r="J40" s="115" t="str">
        <f t="shared" si="11"/>
        <v>PWB-040501-001</v>
      </c>
      <c r="K40" s="93" t="s">
        <v>484</v>
      </c>
      <c r="L40" s="26"/>
      <c r="M40" s="27"/>
      <c r="N40" s="27"/>
      <c r="O40" s="28"/>
      <c r="P40" s="29"/>
      <c r="Q40" s="48"/>
      <c r="R40" s="30"/>
      <c r="S40" s="31"/>
      <c r="T40" s="32"/>
      <c r="U40" s="32"/>
      <c r="V40" s="32"/>
      <c r="W40" s="33"/>
      <c r="X40" s="34"/>
    </row>
    <row r="41" spans="1:24" x14ac:dyDescent="0.3">
      <c r="A41" s="72">
        <v>37</v>
      </c>
      <c r="B41" s="25" t="s">
        <v>35</v>
      </c>
      <c r="C41" s="107" t="s">
        <v>625</v>
      </c>
      <c r="D41" s="125" t="str">
        <f t="shared" si="0"/>
        <v>PWB-040000</v>
      </c>
      <c r="E41" s="112" t="s">
        <v>488</v>
      </c>
      <c r="F41" s="125" t="str">
        <f t="shared" si="3"/>
        <v>PWB-040500</v>
      </c>
      <c r="G41" s="113" t="s">
        <v>480</v>
      </c>
      <c r="H41" s="126" t="str">
        <f t="shared" si="1"/>
        <v>PWB-040501</v>
      </c>
      <c r="I41" s="114" t="s">
        <v>489</v>
      </c>
      <c r="J41" s="115" t="str">
        <f t="shared" si="11"/>
        <v>PWB-040501-001</v>
      </c>
      <c r="K41" s="93" t="s">
        <v>490</v>
      </c>
      <c r="L41" s="26"/>
      <c r="M41" s="27"/>
      <c r="N41" s="27"/>
      <c r="O41" s="28"/>
      <c r="P41" s="29"/>
      <c r="Q41" s="48"/>
      <c r="R41" s="30"/>
      <c r="S41" s="31"/>
      <c r="T41" s="32"/>
      <c r="U41" s="32"/>
      <c r="V41" s="32"/>
      <c r="W41" s="33"/>
      <c r="X41" s="34"/>
    </row>
    <row r="42" spans="1:24" ht="66" x14ac:dyDescent="0.3">
      <c r="A42" s="72">
        <v>38</v>
      </c>
      <c r="B42" s="25" t="s">
        <v>495</v>
      </c>
      <c r="C42" s="107" t="s">
        <v>625</v>
      </c>
      <c r="D42" s="125" t="str">
        <f t="shared" si="0"/>
        <v>PWB-040000</v>
      </c>
      <c r="E42" s="112" t="s">
        <v>488</v>
      </c>
      <c r="F42" s="125" t="str">
        <f t="shared" si="3"/>
        <v>PWB-040500</v>
      </c>
      <c r="G42" s="113" t="s">
        <v>480</v>
      </c>
      <c r="H42" s="126" t="str">
        <f t="shared" si="1"/>
        <v>PWB-040501</v>
      </c>
      <c r="I42" s="114" t="s">
        <v>491</v>
      </c>
      <c r="J42" s="115" t="str">
        <f t="shared" si="11"/>
        <v>PWB-040501-001</v>
      </c>
      <c r="K42" s="93" t="s">
        <v>506</v>
      </c>
      <c r="L42" s="26"/>
      <c r="M42" s="27"/>
      <c r="N42" s="27"/>
      <c r="O42" s="28"/>
      <c r="P42" s="29"/>
      <c r="Q42" s="48"/>
      <c r="R42" s="30"/>
      <c r="S42" s="31"/>
      <c r="T42" s="32"/>
      <c r="U42" s="32"/>
      <c r="V42" s="32"/>
      <c r="W42" s="33"/>
      <c r="X42" s="34"/>
    </row>
    <row r="43" spans="1:24" ht="49.5" x14ac:dyDescent="0.3">
      <c r="A43" s="72">
        <v>39</v>
      </c>
      <c r="B43" s="25" t="s">
        <v>494</v>
      </c>
      <c r="C43" s="107" t="s">
        <v>626</v>
      </c>
      <c r="D43" s="125" t="str">
        <f t="shared" si="0"/>
        <v>PWB-050000</v>
      </c>
      <c r="E43" s="112" t="s">
        <v>492</v>
      </c>
      <c r="F43" s="125" t="str">
        <f t="shared" si="3"/>
        <v>PWB-050100</v>
      </c>
      <c r="G43" s="113" t="s">
        <v>500</v>
      </c>
      <c r="H43" s="126" t="str">
        <f t="shared" si="1"/>
        <v>PWB-050101</v>
      </c>
      <c r="I43" s="114" t="s">
        <v>501</v>
      </c>
      <c r="J43" s="115" t="str">
        <f t="shared" si="11"/>
        <v>PWB-050101-001</v>
      </c>
      <c r="K43" s="93" t="s">
        <v>493</v>
      </c>
      <c r="L43" s="26"/>
      <c r="M43" s="27"/>
      <c r="N43" s="27"/>
      <c r="O43" s="28"/>
      <c r="P43" s="29"/>
      <c r="Q43" s="48"/>
      <c r="R43" s="30"/>
      <c r="S43" s="31"/>
      <c r="T43" s="32"/>
      <c r="U43" s="32"/>
      <c r="V43" s="32"/>
      <c r="W43" s="33"/>
      <c r="X43" s="34"/>
    </row>
    <row r="44" spans="1:24" ht="172.5" customHeight="1" x14ac:dyDescent="0.3">
      <c r="A44" s="72">
        <v>40</v>
      </c>
      <c r="B44" s="25" t="s">
        <v>494</v>
      </c>
      <c r="C44" s="107" t="s">
        <v>626</v>
      </c>
      <c r="D44" s="125" t="str">
        <f t="shared" si="0"/>
        <v>PWB-050000</v>
      </c>
      <c r="E44" s="112" t="s">
        <v>492</v>
      </c>
      <c r="F44" s="125" t="str">
        <f t="shared" si="3"/>
        <v>PWB-050200</v>
      </c>
      <c r="G44" s="113" t="s">
        <v>499</v>
      </c>
      <c r="H44" s="126" t="str">
        <f t="shared" si="1"/>
        <v>PWB-050201</v>
      </c>
      <c r="I44" s="114" t="s">
        <v>502</v>
      </c>
      <c r="J44" s="115" t="str">
        <f t="shared" si="11"/>
        <v>PWB-050201-001</v>
      </c>
      <c r="K44" s="93" t="s">
        <v>642</v>
      </c>
      <c r="L44" s="26"/>
      <c r="M44" s="27"/>
      <c r="N44" s="27"/>
      <c r="O44" s="28"/>
      <c r="P44" s="29"/>
      <c r="Q44" s="48"/>
      <c r="R44" s="30"/>
      <c r="S44" s="31"/>
      <c r="T44" s="32"/>
      <c r="U44" s="32"/>
      <c r="V44" s="32"/>
      <c r="W44" s="33"/>
      <c r="X44" s="34"/>
    </row>
    <row r="45" spans="1:24" ht="280.5" x14ac:dyDescent="0.3">
      <c r="A45" s="72">
        <v>41</v>
      </c>
      <c r="B45" s="25" t="s">
        <v>494</v>
      </c>
      <c r="C45" s="107" t="s">
        <v>626</v>
      </c>
      <c r="D45" s="125" t="str">
        <f t="shared" si="0"/>
        <v>PWB-050000</v>
      </c>
      <c r="E45" s="112" t="s">
        <v>503</v>
      </c>
      <c r="F45" s="125" t="str">
        <f t="shared" si="3"/>
        <v>PWB-050300</v>
      </c>
      <c r="G45" s="113" t="s">
        <v>507</v>
      </c>
      <c r="H45" s="126" t="str">
        <f t="shared" si="1"/>
        <v>PWB-050301</v>
      </c>
      <c r="I45" s="114" t="s">
        <v>507</v>
      </c>
      <c r="J45" s="115" t="str">
        <f t="shared" si="11"/>
        <v>PWB-050301-001</v>
      </c>
      <c r="K45" s="93" t="s">
        <v>508</v>
      </c>
      <c r="L45" s="26"/>
      <c r="M45" s="27"/>
      <c r="N45" s="27"/>
      <c r="O45" s="28"/>
      <c r="P45" s="29"/>
      <c r="Q45" s="48"/>
      <c r="R45" s="30"/>
      <c r="S45" s="31"/>
      <c r="T45" s="32"/>
      <c r="U45" s="32"/>
      <c r="V45" s="32"/>
      <c r="W45" s="33"/>
      <c r="X45" s="34"/>
    </row>
    <row r="46" spans="1:24" ht="82.5" x14ac:dyDescent="0.3">
      <c r="A46" s="72">
        <v>42</v>
      </c>
      <c r="B46" s="25" t="s">
        <v>494</v>
      </c>
      <c r="C46" s="107" t="s">
        <v>627</v>
      </c>
      <c r="D46" s="125" t="str">
        <f t="shared" si="0"/>
        <v>PWB-060000</v>
      </c>
      <c r="E46" s="112" t="s">
        <v>514</v>
      </c>
      <c r="F46" s="125" t="str">
        <f t="shared" si="3"/>
        <v>PWB-060100</v>
      </c>
      <c r="G46" s="113" t="s">
        <v>515</v>
      </c>
      <c r="H46" s="126" t="str">
        <f t="shared" si="1"/>
        <v>PWB-060101</v>
      </c>
      <c r="I46" s="114" t="s">
        <v>516</v>
      </c>
      <c r="J46" s="115" t="str">
        <f t="shared" si="11"/>
        <v>PWB-060101-001</v>
      </c>
      <c r="K46" s="93" t="s">
        <v>518</v>
      </c>
      <c r="L46" s="26"/>
      <c r="M46" s="27"/>
      <c r="N46" s="27"/>
      <c r="O46" s="28"/>
      <c r="P46" s="29"/>
      <c r="Q46" s="48"/>
      <c r="R46" s="30"/>
      <c r="S46" s="31"/>
      <c r="T46" s="32"/>
      <c r="U46" s="32"/>
      <c r="V46" s="32"/>
      <c r="W46" s="33"/>
      <c r="X46" s="34"/>
    </row>
    <row r="47" spans="1:24" ht="99" x14ac:dyDescent="0.3">
      <c r="A47" s="72">
        <v>43</v>
      </c>
      <c r="B47" s="25" t="s">
        <v>494</v>
      </c>
      <c r="C47" s="107" t="s">
        <v>628</v>
      </c>
      <c r="D47" s="125" t="str">
        <f t="shared" si="0"/>
        <v>PWB-070000</v>
      </c>
      <c r="E47" s="112" t="s">
        <v>517</v>
      </c>
      <c r="F47" s="125" t="str">
        <f t="shared" si="3"/>
        <v>PWB-070100</v>
      </c>
      <c r="G47" s="113" t="s">
        <v>517</v>
      </c>
      <c r="H47" s="126" t="str">
        <f t="shared" si="1"/>
        <v>PWB-070101</v>
      </c>
      <c r="I47" s="114" t="s">
        <v>549</v>
      </c>
      <c r="J47" s="115" t="str">
        <f t="shared" si="11"/>
        <v>PWB-070101-001</v>
      </c>
      <c r="K47" s="132" t="s">
        <v>552</v>
      </c>
      <c r="M47" s="27"/>
      <c r="N47" s="27"/>
      <c r="O47" s="28"/>
      <c r="P47" s="29"/>
      <c r="Q47" s="48"/>
      <c r="R47" s="30"/>
      <c r="S47" s="31"/>
      <c r="T47" s="32"/>
      <c r="U47" s="32"/>
      <c r="V47" s="32"/>
      <c r="W47" s="33"/>
      <c r="X47" s="34"/>
    </row>
    <row r="48" spans="1:24" ht="107.25" customHeight="1" x14ac:dyDescent="0.3">
      <c r="A48" s="72">
        <v>44</v>
      </c>
      <c r="B48" s="25" t="s">
        <v>494</v>
      </c>
      <c r="C48" s="107" t="s">
        <v>628</v>
      </c>
      <c r="D48" s="125" t="str">
        <f t="shared" si="0"/>
        <v>PWB-070000</v>
      </c>
      <c r="E48" s="112" t="s">
        <v>548</v>
      </c>
      <c r="F48" s="125" t="str">
        <f t="shared" si="3"/>
        <v>PWB-070100</v>
      </c>
      <c r="G48" s="113" t="s">
        <v>548</v>
      </c>
      <c r="H48" s="126" t="str">
        <f t="shared" si="1"/>
        <v>PWB-070101</v>
      </c>
      <c r="I48" s="114" t="s">
        <v>550</v>
      </c>
      <c r="J48" s="115" t="str">
        <f t="shared" si="11"/>
        <v>PWB-070101-001</v>
      </c>
      <c r="K48" s="93" t="s">
        <v>551</v>
      </c>
      <c r="L48" s="26"/>
      <c r="M48" s="27"/>
      <c r="N48" s="27"/>
      <c r="O48" s="28"/>
      <c r="P48" s="29"/>
      <c r="Q48" s="48"/>
      <c r="R48" s="30"/>
      <c r="S48" s="31"/>
      <c r="T48" s="32"/>
      <c r="U48" s="32"/>
      <c r="V48" s="32"/>
      <c r="W48" s="33"/>
      <c r="X48" s="34"/>
    </row>
    <row r="49" spans="1:24" ht="282" customHeight="1" x14ac:dyDescent="0.3">
      <c r="A49" s="72">
        <v>45</v>
      </c>
      <c r="B49" s="25" t="s">
        <v>494</v>
      </c>
      <c r="C49" s="107" t="s">
        <v>629</v>
      </c>
      <c r="D49" s="125" t="str">
        <f t="shared" si="0"/>
        <v>PWB-080000</v>
      </c>
      <c r="E49" s="112" t="s">
        <v>560</v>
      </c>
      <c r="F49" s="125" t="str">
        <f t="shared" si="3"/>
        <v>PWB-080100</v>
      </c>
      <c r="G49" s="113" t="s">
        <v>562</v>
      </c>
      <c r="H49" s="126" t="str">
        <f t="shared" si="1"/>
        <v>PWB-080101</v>
      </c>
      <c r="I49" s="114" t="s">
        <v>563</v>
      </c>
      <c r="J49" s="115" t="str">
        <f t="shared" si="11"/>
        <v>PWB-080101-001</v>
      </c>
      <c r="K49" s="93" t="s">
        <v>618</v>
      </c>
      <c r="L49" s="26"/>
      <c r="M49" s="35"/>
      <c r="N49" s="35"/>
      <c r="O49" s="36"/>
      <c r="P49" s="37"/>
      <c r="Q49" s="48"/>
      <c r="R49" s="38"/>
      <c r="S49" s="39"/>
      <c r="T49" s="40"/>
      <c r="U49" s="40"/>
      <c r="V49" s="40"/>
      <c r="W49" s="41"/>
      <c r="X49" s="42"/>
    </row>
    <row r="50" spans="1:24" ht="255" customHeight="1" x14ac:dyDescent="0.3">
      <c r="A50" s="72">
        <v>46</v>
      </c>
      <c r="B50" s="25" t="s">
        <v>494</v>
      </c>
      <c r="C50" s="107" t="s">
        <v>629</v>
      </c>
      <c r="D50" s="125" t="str">
        <f t="shared" si="0"/>
        <v>PWB-080000</v>
      </c>
      <c r="E50" s="112" t="s">
        <v>561</v>
      </c>
      <c r="F50" s="125" t="str">
        <f t="shared" si="3"/>
        <v>PWB-080100</v>
      </c>
      <c r="G50" s="113" t="s">
        <v>564</v>
      </c>
      <c r="H50" s="126" t="str">
        <f t="shared" si="1"/>
        <v>PWB-080101</v>
      </c>
      <c r="I50" s="114" t="s">
        <v>566</v>
      </c>
      <c r="J50" s="115" t="str">
        <f t="shared" si="11"/>
        <v>PWB-080101-001</v>
      </c>
      <c r="K50" s="93" t="s">
        <v>553</v>
      </c>
      <c r="L50" s="43"/>
      <c r="M50" s="27"/>
      <c r="N50" s="27"/>
      <c r="O50" s="28"/>
      <c r="P50" s="29"/>
      <c r="Q50" s="48"/>
      <c r="R50" s="30"/>
      <c r="S50" s="31"/>
      <c r="T50" s="32"/>
      <c r="U50" s="32"/>
      <c r="V50" s="32"/>
      <c r="W50" s="33"/>
      <c r="X50" s="34"/>
    </row>
    <row r="51" spans="1:24" ht="88.5" customHeight="1" x14ac:dyDescent="0.3">
      <c r="A51" s="72">
        <v>47</v>
      </c>
      <c r="B51" s="25" t="s">
        <v>494</v>
      </c>
      <c r="C51" s="107" t="s">
        <v>629</v>
      </c>
      <c r="D51" s="125" t="str">
        <f t="shared" si="0"/>
        <v>PWB-080000</v>
      </c>
      <c r="E51" s="112" t="s">
        <v>561</v>
      </c>
      <c r="F51" s="125" t="str">
        <f t="shared" si="3"/>
        <v>PWB-080100</v>
      </c>
      <c r="G51" s="113" t="s">
        <v>565</v>
      </c>
      <c r="H51" s="126" t="str">
        <f t="shared" si="1"/>
        <v>PWB-080101</v>
      </c>
      <c r="I51" s="114" t="s">
        <v>567</v>
      </c>
      <c r="J51" s="115" t="str">
        <f t="shared" si="11"/>
        <v>PWB-080101-001</v>
      </c>
      <c r="K51" s="93" t="s">
        <v>568</v>
      </c>
      <c r="L51" s="26"/>
      <c r="M51" s="27"/>
      <c r="N51" s="27"/>
      <c r="O51" s="28"/>
      <c r="P51" s="29"/>
      <c r="Q51" s="48"/>
      <c r="R51" s="30"/>
      <c r="S51" s="31"/>
      <c r="T51" s="32"/>
      <c r="U51" s="32"/>
      <c r="V51" s="32"/>
      <c r="W51" s="33"/>
      <c r="X51" s="34"/>
    </row>
    <row r="52" spans="1:24" ht="173.25" customHeight="1" x14ac:dyDescent="0.3">
      <c r="A52" s="72">
        <v>48</v>
      </c>
      <c r="B52" s="25" t="s">
        <v>494</v>
      </c>
      <c r="C52" s="107" t="s">
        <v>629</v>
      </c>
      <c r="D52" s="125" t="str">
        <f t="shared" si="0"/>
        <v>PWB-080000</v>
      </c>
      <c r="E52" s="112" t="s">
        <v>557</v>
      </c>
      <c r="F52" s="125" t="str">
        <f t="shared" si="3"/>
        <v>PWB-080100</v>
      </c>
      <c r="G52" s="113" t="s">
        <v>558</v>
      </c>
      <c r="H52" s="126" t="str">
        <f t="shared" si="1"/>
        <v>PWB-080101</v>
      </c>
      <c r="I52" s="114" t="s">
        <v>559</v>
      </c>
      <c r="J52" s="115" t="str">
        <f t="shared" si="11"/>
        <v>PWB-080101-001</v>
      </c>
      <c r="K52" s="93" t="s">
        <v>569</v>
      </c>
      <c r="L52" s="26"/>
      <c r="M52" s="27"/>
      <c r="N52" s="27"/>
      <c r="O52" s="28"/>
      <c r="P52" s="29"/>
      <c r="Q52" s="48"/>
      <c r="R52" s="30"/>
      <c r="S52" s="31"/>
      <c r="T52" s="32"/>
      <c r="U52" s="32"/>
      <c r="V52" s="32"/>
      <c r="W52" s="33"/>
      <c r="X52" s="34"/>
    </row>
    <row r="53" spans="1:24" ht="231" x14ac:dyDescent="0.3">
      <c r="A53" s="72">
        <v>49</v>
      </c>
      <c r="B53" s="25" t="s">
        <v>494</v>
      </c>
      <c r="C53" s="107" t="s">
        <v>629</v>
      </c>
      <c r="D53" s="125" t="str">
        <f t="shared" si="0"/>
        <v>PWB-080000</v>
      </c>
      <c r="E53" s="112" t="s">
        <v>557</v>
      </c>
      <c r="F53" s="125" t="str">
        <f t="shared" si="3"/>
        <v>PWB-080200</v>
      </c>
      <c r="G53" s="113" t="s">
        <v>570</v>
      </c>
      <c r="H53" s="126" t="str">
        <f t="shared" si="1"/>
        <v>PWB-080201</v>
      </c>
      <c r="I53" s="114" t="s">
        <v>571</v>
      </c>
      <c r="J53" s="115" t="str">
        <f t="shared" si="11"/>
        <v>PWB-080201-001</v>
      </c>
      <c r="K53" s="93" t="s">
        <v>572</v>
      </c>
      <c r="L53" s="26"/>
      <c r="M53" s="27"/>
      <c r="N53" s="27"/>
      <c r="O53" s="28"/>
      <c r="P53" s="29"/>
      <c r="Q53" s="48"/>
      <c r="R53" s="30"/>
      <c r="S53" s="31"/>
      <c r="T53" s="32"/>
      <c r="U53" s="32"/>
      <c r="V53" s="32"/>
      <c r="W53" s="33"/>
      <c r="X53" s="34"/>
    </row>
    <row r="54" spans="1:24" ht="165" x14ac:dyDescent="0.3">
      <c r="A54" s="72">
        <v>50</v>
      </c>
      <c r="B54" s="25" t="s">
        <v>494</v>
      </c>
      <c r="C54" s="107" t="s">
        <v>629</v>
      </c>
      <c r="D54" s="125" t="str">
        <f t="shared" si="0"/>
        <v>PWB-080000</v>
      </c>
      <c r="E54" s="112" t="s">
        <v>557</v>
      </c>
      <c r="F54" s="125" t="str">
        <f t="shared" si="3"/>
        <v>PWB-080300</v>
      </c>
      <c r="G54" s="113" t="s">
        <v>573</v>
      </c>
      <c r="H54" s="126" t="str">
        <f t="shared" si="1"/>
        <v>PWB-080301</v>
      </c>
      <c r="I54" s="114" t="s">
        <v>574</v>
      </c>
      <c r="J54" s="115" t="str">
        <f t="shared" si="11"/>
        <v>PWB-080301-001</v>
      </c>
      <c r="K54" s="93" t="s">
        <v>575</v>
      </c>
      <c r="L54" s="26"/>
      <c r="M54" s="27"/>
      <c r="N54" s="27"/>
      <c r="O54" s="28"/>
      <c r="P54" s="29"/>
      <c r="Q54" s="48"/>
      <c r="R54" s="30"/>
      <c r="S54" s="31"/>
      <c r="T54" s="32"/>
      <c r="U54" s="32"/>
      <c r="V54" s="32"/>
      <c r="W54" s="33"/>
      <c r="X54" s="34"/>
    </row>
    <row r="55" spans="1:24" ht="165" x14ac:dyDescent="0.3">
      <c r="A55" s="72">
        <v>51</v>
      </c>
      <c r="B55" s="25" t="s">
        <v>494</v>
      </c>
      <c r="C55" s="107" t="s">
        <v>629</v>
      </c>
      <c r="D55" s="125" t="str">
        <f t="shared" si="0"/>
        <v>PWB-080000</v>
      </c>
      <c r="E55" s="112" t="s">
        <v>576</v>
      </c>
      <c r="F55" s="125" t="str">
        <f t="shared" si="3"/>
        <v>PWB-080300</v>
      </c>
      <c r="G55" s="113" t="s">
        <v>577</v>
      </c>
      <c r="H55" s="126" t="str">
        <f t="shared" si="1"/>
        <v>PWB-080301</v>
      </c>
      <c r="I55" s="114" t="s">
        <v>578</v>
      </c>
      <c r="J55" s="115" t="str">
        <f t="shared" si="11"/>
        <v>PWB-080301-001</v>
      </c>
      <c r="K55" s="93" t="s">
        <v>579</v>
      </c>
      <c r="L55" s="26"/>
      <c r="M55" s="27"/>
      <c r="N55" s="27"/>
      <c r="O55" s="28"/>
      <c r="P55" s="29"/>
      <c r="Q55" s="48"/>
      <c r="R55" s="30"/>
      <c r="S55" s="31"/>
      <c r="T55" s="32"/>
      <c r="U55" s="32"/>
      <c r="V55" s="32"/>
      <c r="W55" s="33"/>
      <c r="X55" s="34"/>
    </row>
    <row r="56" spans="1:24" ht="214.5" x14ac:dyDescent="0.3">
      <c r="A56" s="72">
        <v>52</v>
      </c>
      <c r="B56" s="25" t="s">
        <v>494</v>
      </c>
      <c r="C56" s="107" t="s">
        <v>630</v>
      </c>
      <c r="D56" s="125" t="str">
        <f t="shared" si="0"/>
        <v>PWB-090000</v>
      </c>
      <c r="E56" s="112" t="s">
        <v>580</v>
      </c>
      <c r="F56" s="125" t="str">
        <f t="shared" si="3"/>
        <v>PWB-090100</v>
      </c>
      <c r="G56" s="113" t="s">
        <v>581</v>
      </c>
      <c r="H56" s="126" t="str">
        <f t="shared" si="1"/>
        <v>PWB-090101</v>
      </c>
      <c r="I56" s="114" t="s">
        <v>582</v>
      </c>
      <c r="J56" s="115" t="str">
        <f t="shared" si="11"/>
        <v>PWB-090101-001</v>
      </c>
      <c r="K56" s="93" t="s">
        <v>583</v>
      </c>
      <c r="L56" s="26"/>
      <c r="M56" s="27"/>
      <c r="N56" s="27"/>
      <c r="O56" s="28"/>
      <c r="P56" s="29"/>
      <c r="Q56" s="48"/>
      <c r="R56" s="30"/>
      <c r="S56" s="31"/>
      <c r="T56" s="32"/>
      <c r="U56" s="32"/>
      <c r="V56" s="32"/>
      <c r="W56" s="33"/>
      <c r="X56" s="34"/>
    </row>
    <row r="57" spans="1:24" ht="115.5" x14ac:dyDescent="0.3">
      <c r="A57" s="72">
        <v>53</v>
      </c>
      <c r="B57" s="25" t="s">
        <v>494</v>
      </c>
      <c r="C57" s="107" t="s">
        <v>630</v>
      </c>
      <c r="D57" s="125" t="str">
        <f t="shared" si="0"/>
        <v>PWB-090000</v>
      </c>
      <c r="E57" s="112" t="s">
        <v>580</v>
      </c>
      <c r="F57" s="125" t="str">
        <f t="shared" si="3"/>
        <v>PWB-090200</v>
      </c>
      <c r="G57" s="113" t="s">
        <v>584</v>
      </c>
      <c r="H57" s="126" t="str">
        <f t="shared" si="1"/>
        <v>PWB-090201</v>
      </c>
      <c r="I57" s="114" t="s">
        <v>585</v>
      </c>
      <c r="J57" s="115" t="str">
        <f t="shared" si="11"/>
        <v>PWB-090201-001</v>
      </c>
      <c r="K57" s="93" t="s">
        <v>587</v>
      </c>
      <c r="L57" s="26"/>
      <c r="M57" s="27"/>
      <c r="N57" s="27"/>
      <c r="O57" s="28"/>
      <c r="P57" s="29"/>
      <c r="Q57" s="48"/>
      <c r="R57" s="30"/>
      <c r="S57" s="31"/>
      <c r="T57" s="32"/>
      <c r="U57" s="32"/>
      <c r="V57" s="32"/>
      <c r="W57" s="33"/>
      <c r="X57" s="34"/>
    </row>
    <row r="58" spans="1:24" ht="165" x14ac:dyDescent="0.3">
      <c r="A58" s="72">
        <v>54</v>
      </c>
      <c r="B58" s="25" t="s">
        <v>494</v>
      </c>
      <c r="C58" s="107" t="s">
        <v>630</v>
      </c>
      <c r="D58" s="125" t="str">
        <f t="shared" si="0"/>
        <v>PWB-090000</v>
      </c>
      <c r="E58" s="112" t="s">
        <v>580</v>
      </c>
      <c r="F58" s="125" t="str">
        <f t="shared" si="3"/>
        <v>PWB-090300</v>
      </c>
      <c r="G58" s="113" t="s">
        <v>586</v>
      </c>
      <c r="H58" s="126" t="str">
        <f t="shared" si="1"/>
        <v>PWB-090301</v>
      </c>
      <c r="I58" s="114" t="s">
        <v>588</v>
      </c>
      <c r="J58" s="115" t="str">
        <f t="shared" si="11"/>
        <v>PWB-090301-001</v>
      </c>
      <c r="K58" s="93" t="s">
        <v>589</v>
      </c>
      <c r="L58" s="26"/>
      <c r="M58" s="27"/>
      <c r="N58" s="27"/>
      <c r="O58" s="28"/>
      <c r="P58" s="29"/>
      <c r="Q58" s="48"/>
      <c r="R58" s="30"/>
      <c r="S58" s="31"/>
      <c r="T58" s="32"/>
      <c r="U58" s="32"/>
      <c r="V58" s="32"/>
      <c r="W58" s="33"/>
      <c r="X58" s="34"/>
    </row>
    <row r="59" spans="1:24" ht="66" x14ac:dyDescent="0.3">
      <c r="A59" s="72">
        <v>55</v>
      </c>
      <c r="B59" s="25" t="s">
        <v>494</v>
      </c>
      <c r="C59" s="107" t="s">
        <v>630</v>
      </c>
      <c r="D59" s="125" t="str">
        <f t="shared" si="0"/>
        <v>PWB-090000</v>
      </c>
      <c r="E59" s="112" t="s">
        <v>580</v>
      </c>
      <c r="F59" s="125" t="str">
        <f t="shared" si="3"/>
        <v>PWB-090400</v>
      </c>
      <c r="G59" s="113" t="s">
        <v>590</v>
      </c>
      <c r="H59" s="126" t="str">
        <f t="shared" si="1"/>
        <v>PWB-090401</v>
      </c>
      <c r="I59" s="114" t="s">
        <v>591</v>
      </c>
      <c r="J59" s="115" t="str">
        <f t="shared" si="11"/>
        <v>PWB-090401-001</v>
      </c>
      <c r="K59" s="93" t="s">
        <v>595</v>
      </c>
      <c r="L59" s="26"/>
      <c r="M59" s="27"/>
      <c r="N59" s="27"/>
      <c r="O59" s="28"/>
      <c r="P59" s="29"/>
      <c r="Q59" s="48"/>
      <c r="R59" s="30"/>
      <c r="S59" s="31"/>
      <c r="T59" s="32"/>
      <c r="U59" s="32"/>
      <c r="V59" s="32"/>
      <c r="W59" s="33"/>
      <c r="X59" s="34"/>
    </row>
    <row r="60" spans="1:24" ht="132" x14ac:dyDescent="0.3">
      <c r="A60" s="72">
        <v>56</v>
      </c>
      <c r="B60" s="25" t="s">
        <v>494</v>
      </c>
      <c r="C60" s="107" t="s">
        <v>630</v>
      </c>
      <c r="D60" s="125" t="str">
        <f t="shared" si="0"/>
        <v>PWB-090000</v>
      </c>
      <c r="E60" s="112" t="s">
        <v>580</v>
      </c>
      <c r="F60" s="125" t="str">
        <f t="shared" si="3"/>
        <v>PWB-090500</v>
      </c>
      <c r="G60" s="113" t="s">
        <v>592</v>
      </c>
      <c r="H60" s="126" t="str">
        <f t="shared" si="1"/>
        <v>PWB-090501</v>
      </c>
      <c r="I60" s="113" t="s">
        <v>592</v>
      </c>
      <c r="J60" s="115" t="str">
        <f t="shared" si="11"/>
        <v>PWB-090501-001</v>
      </c>
      <c r="K60" s="93" t="s">
        <v>602</v>
      </c>
      <c r="L60" s="26"/>
      <c r="M60" s="27"/>
      <c r="N60" s="27"/>
      <c r="O60" s="28"/>
      <c r="P60" s="29"/>
      <c r="Q60" s="48"/>
      <c r="R60" s="30"/>
      <c r="S60" s="31"/>
      <c r="T60" s="32"/>
      <c r="U60" s="32"/>
      <c r="V60" s="32"/>
      <c r="W60" s="33"/>
      <c r="X60" s="34"/>
    </row>
    <row r="61" spans="1:24" ht="99" x14ac:dyDescent="0.3">
      <c r="A61" s="72">
        <v>57</v>
      </c>
      <c r="B61" s="25" t="s">
        <v>494</v>
      </c>
      <c r="C61" s="107" t="s">
        <v>630</v>
      </c>
      <c r="D61" s="125" t="str">
        <f t="shared" si="0"/>
        <v>PWB-090000</v>
      </c>
      <c r="E61" s="112" t="s">
        <v>580</v>
      </c>
      <c r="F61" s="125" t="str">
        <f t="shared" si="3"/>
        <v>PWB-090600</v>
      </c>
      <c r="G61" s="113" t="s">
        <v>593</v>
      </c>
      <c r="H61" s="126" t="str">
        <f t="shared" si="1"/>
        <v>PWB-090601</v>
      </c>
      <c r="I61" s="114" t="s">
        <v>594</v>
      </c>
      <c r="J61" s="115" t="str">
        <f t="shared" si="11"/>
        <v>PWB-090601-001</v>
      </c>
      <c r="K61" s="93" t="s">
        <v>603</v>
      </c>
      <c r="L61" s="26"/>
      <c r="M61" s="27"/>
      <c r="N61" s="27"/>
      <c r="O61" s="28"/>
      <c r="P61" s="29"/>
      <c r="Q61" s="48"/>
      <c r="R61" s="30"/>
      <c r="S61" s="31"/>
      <c r="T61" s="32"/>
      <c r="U61" s="32"/>
      <c r="V61" s="32"/>
      <c r="W61" s="33"/>
      <c r="X61" s="34"/>
    </row>
    <row r="62" spans="1:24" ht="33" x14ac:dyDescent="0.3">
      <c r="A62" s="72">
        <v>58</v>
      </c>
      <c r="B62" s="25" t="s">
        <v>494</v>
      </c>
      <c r="C62" s="107" t="s">
        <v>631</v>
      </c>
      <c r="D62" s="125" t="str">
        <f t="shared" si="0"/>
        <v>PWB-100000</v>
      </c>
      <c r="E62" s="112" t="s">
        <v>596</v>
      </c>
      <c r="F62" s="125" t="str">
        <f t="shared" si="3"/>
        <v>PWB-100100</v>
      </c>
      <c r="G62" s="113" t="s">
        <v>597</v>
      </c>
      <c r="H62" s="126" t="str">
        <f t="shared" si="1"/>
        <v>PWB-100101</v>
      </c>
      <c r="I62" s="114" t="s">
        <v>598</v>
      </c>
      <c r="J62" s="115" t="str">
        <f t="shared" si="11"/>
        <v>PWB-100101-001</v>
      </c>
      <c r="K62" s="154" t="s">
        <v>663</v>
      </c>
      <c r="L62" s="26"/>
      <c r="M62" s="27"/>
      <c r="N62" s="27"/>
      <c r="O62" s="28"/>
      <c r="P62" s="29"/>
      <c r="Q62" s="48"/>
      <c r="R62" s="30"/>
      <c r="S62" s="31"/>
      <c r="T62" s="32"/>
      <c r="U62" s="32"/>
      <c r="V62" s="32"/>
      <c r="W62" s="33"/>
      <c r="X62" s="34"/>
    </row>
    <row r="63" spans="1:24" ht="135.75" customHeight="1" x14ac:dyDescent="0.3">
      <c r="A63" s="72">
        <v>59</v>
      </c>
      <c r="B63" s="25" t="s">
        <v>494</v>
      </c>
      <c r="C63" s="107" t="s">
        <v>631</v>
      </c>
      <c r="D63" s="125" t="str">
        <f t="shared" si="0"/>
        <v>PWB-100000</v>
      </c>
      <c r="E63" s="112" t="s">
        <v>599</v>
      </c>
      <c r="F63" s="125" t="str">
        <f t="shared" si="3"/>
        <v>PWB-100200</v>
      </c>
      <c r="G63" s="113" t="s">
        <v>600</v>
      </c>
      <c r="H63" s="126" t="str">
        <f t="shared" si="1"/>
        <v>PWB-100201</v>
      </c>
      <c r="I63" s="114" t="s">
        <v>601</v>
      </c>
      <c r="J63" s="115" t="str">
        <f t="shared" si="11"/>
        <v>PWB-100201-001</v>
      </c>
      <c r="K63" s="93" t="s">
        <v>606</v>
      </c>
      <c r="L63" s="26"/>
      <c r="M63" s="27"/>
      <c r="N63" s="27"/>
      <c r="O63" s="28"/>
      <c r="P63" s="29"/>
      <c r="Q63" s="48"/>
      <c r="R63" s="30"/>
      <c r="S63" s="31"/>
      <c r="T63" s="32"/>
      <c r="U63" s="32"/>
      <c r="V63" s="32"/>
      <c r="W63" s="33"/>
      <c r="X63" s="34"/>
    </row>
    <row r="64" spans="1:24" ht="99" x14ac:dyDescent="0.3">
      <c r="A64" s="72">
        <v>60</v>
      </c>
      <c r="B64" s="25" t="s">
        <v>494</v>
      </c>
      <c r="C64" s="107" t="s">
        <v>631</v>
      </c>
      <c r="D64" s="125" t="str">
        <f t="shared" si="0"/>
        <v>PWB-100000</v>
      </c>
      <c r="E64" s="112" t="s">
        <v>596</v>
      </c>
      <c r="F64" s="125" t="str">
        <f t="shared" si="3"/>
        <v>PWB-100300</v>
      </c>
      <c r="G64" s="113" t="s">
        <v>604</v>
      </c>
      <c r="H64" s="126" t="str">
        <f t="shared" si="1"/>
        <v>PWB-100301</v>
      </c>
      <c r="I64" s="114" t="s">
        <v>605</v>
      </c>
      <c r="J64" s="115" t="str">
        <f t="shared" si="11"/>
        <v>PWB-100301-001</v>
      </c>
      <c r="K64" s="93" t="s">
        <v>607</v>
      </c>
      <c r="L64" s="26"/>
      <c r="M64" s="27"/>
      <c r="N64" s="27"/>
      <c r="O64" s="28"/>
      <c r="P64" s="29"/>
      <c r="Q64" s="48"/>
      <c r="R64" s="30"/>
      <c r="S64" s="31"/>
      <c r="T64" s="32"/>
      <c r="U64" s="32"/>
      <c r="V64" s="32"/>
      <c r="W64" s="33"/>
      <c r="X64" s="34"/>
    </row>
    <row r="65" spans="1:24" ht="33" x14ac:dyDescent="0.3">
      <c r="A65" s="72">
        <v>61</v>
      </c>
      <c r="B65" s="25" t="s">
        <v>494</v>
      </c>
      <c r="C65" s="107" t="s">
        <v>631</v>
      </c>
      <c r="D65" s="125" t="str">
        <f t="shared" si="0"/>
        <v>PWB-100000</v>
      </c>
      <c r="E65" s="112" t="s">
        <v>596</v>
      </c>
      <c r="F65" s="125" t="str">
        <f t="shared" si="3"/>
        <v>PWB-100400</v>
      </c>
      <c r="G65" s="113" t="s">
        <v>608</v>
      </c>
      <c r="H65" s="126" t="str">
        <f t="shared" si="1"/>
        <v>PWB-100401</v>
      </c>
      <c r="I65" s="114" t="s">
        <v>609</v>
      </c>
      <c r="J65" s="115" t="str">
        <f t="shared" si="11"/>
        <v>PWB-100401-001</v>
      </c>
      <c r="K65" s="154" t="s">
        <v>610</v>
      </c>
      <c r="L65" s="26"/>
      <c r="M65" s="27"/>
      <c r="N65" s="27"/>
      <c r="O65" s="28"/>
      <c r="P65" s="29"/>
      <c r="Q65" s="48"/>
      <c r="R65" s="30"/>
      <c r="S65" s="31"/>
      <c r="T65" s="32"/>
      <c r="U65" s="32"/>
      <c r="V65" s="32"/>
      <c r="W65" s="33"/>
      <c r="X65" s="34"/>
    </row>
    <row r="66" spans="1:24" x14ac:dyDescent="0.3">
      <c r="A66" s="72">
        <v>62</v>
      </c>
      <c r="B66" s="25" t="s">
        <v>494</v>
      </c>
      <c r="C66" s="107" t="s">
        <v>631</v>
      </c>
      <c r="D66" s="125" t="str">
        <f t="shared" si="0"/>
        <v>PWB-100000</v>
      </c>
      <c r="E66" s="112" t="s">
        <v>596</v>
      </c>
      <c r="F66" s="125" t="str">
        <f t="shared" si="3"/>
        <v>PWB-100500</v>
      </c>
      <c r="G66" s="113" t="s">
        <v>611</v>
      </c>
      <c r="H66" s="126" t="str">
        <f t="shared" si="1"/>
        <v>PWB-100501</v>
      </c>
      <c r="I66" s="114" t="s">
        <v>612</v>
      </c>
      <c r="J66" s="115" t="str">
        <f t="shared" ref="J66" si="13">IF(I66=I65,CONCATENATE(H66,"-",TEXT(VALUE(RIGHT(J65,3))+1,"000")),CONCATENATE(H66,"-","001"))</f>
        <v>PWB-100501-001</v>
      </c>
      <c r="K66" s="93" t="s">
        <v>613</v>
      </c>
      <c r="L66" s="26"/>
      <c r="M66" s="27"/>
      <c r="N66" s="27"/>
      <c r="O66" s="28"/>
      <c r="P66" s="29"/>
      <c r="Q66" s="48"/>
      <c r="R66" s="30"/>
      <c r="S66" s="31"/>
      <c r="T66" s="32"/>
      <c r="U66" s="32"/>
      <c r="V66" s="32"/>
      <c r="W66" s="33"/>
      <c r="X66" s="34"/>
    </row>
    <row r="67" spans="1:24" ht="33" x14ac:dyDescent="0.3">
      <c r="A67" s="72">
        <v>63</v>
      </c>
      <c r="B67" s="25" t="s">
        <v>494</v>
      </c>
      <c r="C67" s="107" t="s">
        <v>632</v>
      </c>
      <c r="D67" s="125" t="str">
        <f t="shared" ref="D67" si="14">"PWB-" &amp; TEXT(VALUE(MID(C67,9,3))*10000,"000000")</f>
        <v>PWB-110000</v>
      </c>
      <c r="E67" s="112" t="s">
        <v>614</v>
      </c>
      <c r="F67" s="125" t="str">
        <f t="shared" ref="F67" si="15">IF(G67="","",IF(AND(E67=E66, G67=G66), F66, LEFT(D67, 6) &amp; TEXT(IF(E67&lt;&gt;E66, 1, MID(F66, 7, 2)+1), "00") &amp; "00"))</f>
        <v>PWB-110100</v>
      </c>
      <c r="G67" s="113" t="s">
        <v>614</v>
      </c>
      <c r="H67" s="126" t="str">
        <f t="shared" ref="H67" si="16">CONCATENATE(LEFT(F67,8), TEXT(VALUE(RIGHT(F67,2))+1,"00"))</f>
        <v>PWB-110101</v>
      </c>
      <c r="I67" s="114" t="s">
        <v>615</v>
      </c>
      <c r="J67" s="115" t="str">
        <f t="shared" ref="J67" si="17">IF(I67=I66,CONCATENATE(H67,"-",TEXT(VALUE(RIGHT(J66,3))+1,"000")),CONCATENATE(H67,"-","001"))</f>
        <v>PWB-110101-001</v>
      </c>
      <c r="K67" s="93" t="s">
        <v>616</v>
      </c>
      <c r="L67" s="26"/>
      <c r="M67" s="27"/>
      <c r="N67" s="27"/>
      <c r="O67" s="28"/>
      <c r="P67" s="29"/>
      <c r="Q67" s="48"/>
      <c r="R67" s="30"/>
      <c r="S67" s="31"/>
      <c r="T67" s="32"/>
      <c r="U67" s="32"/>
      <c r="V67" s="32"/>
      <c r="W67" s="33"/>
      <c r="X67" s="34"/>
    </row>
  </sheetData>
  <mergeCells count="21">
    <mergeCell ref="A1:C1"/>
    <mergeCell ref="L2:L3"/>
    <mergeCell ref="Q2:Q3"/>
    <mergeCell ref="A2:A3"/>
    <mergeCell ref="B2:B3"/>
    <mergeCell ref="D2:E2"/>
    <mergeCell ref="F2:G2"/>
    <mergeCell ref="H2:I2"/>
    <mergeCell ref="C2:C3"/>
    <mergeCell ref="J2:K2"/>
    <mergeCell ref="M2:M3"/>
    <mergeCell ref="N2:N3"/>
    <mergeCell ref="O2:O3"/>
    <mergeCell ref="P2:P3"/>
    <mergeCell ref="X2:X3"/>
    <mergeCell ref="R2:R3"/>
    <mergeCell ref="S2:S3"/>
    <mergeCell ref="T2:T3"/>
    <mergeCell ref="U2:U3"/>
    <mergeCell ref="V2:V3"/>
    <mergeCell ref="W2:W3"/>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18"/>
  <sheetViews>
    <sheetView tabSelected="1" zoomScale="85" zoomScaleNormal="85" workbookViewId="0">
      <selection activeCell="K11" sqref="K11"/>
    </sheetView>
  </sheetViews>
  <sheetFormatPr defaultRowHeight="16.5" x14ac:dyDescent="0.3"/>
  <cols>
    <col min="1" max="1" width="7.625" customWidth="1"/>
    <col min="2" max="2" width="19.75" bestFit="1" customWidth="1"/>
    <col min="3" max="3" width="19.75" customWidth="1"/>
    <col min="4" max="4" width="11.375" bestFit="1" customWidth="1"/>
    <col min="5" max="5" width="15.75" bestFit="1" customWidth="1"/>
    <col min="6" max="6" width="11.375" bestFit="1" customWidth="1"/>
    <col min="7" max="7" width="22.25" customWidth="1"/>
    <col min="8" max="8" width="11.375" bestFit="1" customWidth="1"/>
    <col min="9" max="9" width="50.75" customWidth="1"/>
    <col min="10" max="10" width="14.375" bestFit="1" customWidth="1"/>
    <col min="11" max="11" width="133.75" customWidth="1"/>
    <col min="12" max="12" width="10.75" customWidth="1"/>
    <col min="13" max="13" width="9.375" customWidth="1"/>
    <col min="14" max="14" width="9.875" customWidth="1"/>
    <col min="15" max="15" width="6.5" customWidth="1"/>
    <col min="16" max="16" width="10.25" customWidth="1"/>
    <col min="17" max="17" width="9" style="49"/>
    <col min="18" max="18" width="56.875" customWidth="1"/>
    <col min="20" max="21" width="11.25" bestFit="1" customWidth="1"/>
    <col min="22" max="22" width="18.125" bestFit="1" customWidth="1"/>
    <col min="23" max="23" width="11.125" customWidth="1"/>
  </cols>
  <sheetData>
    <row r="1" spans="1:24" ht="21" thickBot="1" x14ac:dyDescent="0.35">
      <c r="A1" s="138"/>
      <c r="B1" s="138"/>
      <c r="C1" s="138"/>
      <c r="D1" s="10" t="s">
        <v>0</v>
      </c>
      <c r="E1" s="11">
        <v>45523</v>
      </c>
      <c r="F1" s="1"/>
      <c r="G1" s="2"/>
      <c r="H1" s="3"/>
      <c r="I1" s="4"/>
      <c r="J1" s="5"/>
      <c r="K1" s="12"/>
      <c r="L1" s="12"/>
      <c r="M1" s="13"/>
      <c r="N1" s="13"/>
      <c r="O1" s="6"/>
      <c r="P1" s="14"/>
      <c r="Q1" s="46"/>
      <c r="R1" s="15"/>
      <c r="S1" s="7"/>
      <c r="T1" s="8"/>
      <c r="U1" s="8"/>
      <c r="V1" s="8"/>
      <c r="W1" s="12"/>
      <c r="X1" s="9"/>
    </row>
    <row r="2" spans="1:24" x14ac:dyDescent="0.3">
      <c r="A2" s="143" t="s">
        <v>1</v>
      </c>
      <c r="B2" s="141" t="s">
        <v>2</v>
      </c>
      <c r="C2" s="139" t="s">
        <v>3</v>
      </c>
      <c r="D2" s="145" t="s">
        <v>4</v>
      </c>
      <c r="E2" s="146"/>
      <c r="F2" s="145" t="s">
        <v>5</v>
      </c>
      <c r="G2" s="145"/>
      <c r="H2" s="147" t="s">
        <v>6</v>
      </c>
      <c r="I2" s="147"/>
      <c r="J2" s="145" t="s">
        <v>7</v>
      </c>
      <c r="K2" s="145"/>
      <c r="L2" s="139" t="s">
        <v>209</v>
      </c>
      <c r="M2" s="149" t="s">
        <v>8</v>
      </c>
      <c r="N2" s="149" t="s">
        <v>9</v>
      </c>
      <c r="O2" s="141" t="s">
        <v>10</v>
      </c>
      <c r="P2" s="136" t="s">
        <v>11</v>
      </c>
      <c r="Q2" s="141" t="s">
        <v>12</v>
      </c>
      <c r="R2" s="136" t="s">
        <v>13</v>
      </c>
      <c r="S2" s="136" t="s">
        <v>14</v>
      </c>
      <c r="T2" s="136" t="s">
        <v>15</v>
      </c>
      <c r="U2" s="136" t="s">
        <v>16</v>
      </c>
      <c r="V2" s="136" t="s">
        <v>17</v>
      </c>
      <c r="W2" s="136" t="s">
        <v>18</v>
      </c>
      <c r="X2" s="134" t="s">
        <v>19</v>
      </c>
    </row>
    <row r="3" spans="1:24" ht="17.25" thickBot="1" x14ac:dyDescent="0.35">
      <c r="A3" s="144"/>
      <c r="B3" s="142"/>
      <c r="C3" s="148"/>
      <c r="D3" s="121" t="s">
        <v>20</v>
      </c>
      <c r="E3" s="120" t="s">
        <v>21</v>
      </c>
      <c r="F3" s="121" t="s">
        <v>20</v>
      </c>
      <c r="G3" s="122" t="s">
        <v>21</v>
      </c>
      <c r="H3" s="120" t="s">
        <v>20</v>
      </c>
      <c r="I3" s="45" t="s">
        <v>21</v>
      </c>
      <c r="J3" s="44" t="s">
        <v>20</v>
      </c>
      <c r="K3" s="45" t="s">
        <v>21</v>
      </c>
      <c r="L3" s="140"/>
      <c r="M3" s="150"/>
      <c r="N3" s="150"/>
      <c r="O3" s="142"/>
      <c r="P3" s="142"/>
      <c r="Q3" s="142"/>
      <c r="R3" s="137"/>
      <c r="S3" s="137"/>
      <c r="T3" s="137"/>
      <c r="U3" s="137"/>
      <c r="V3" s="137"/>
      <c r="W3" s="137"/>
      <c r="X3" s="135"/>
    </row>
    <row r="4" spans="1:24" x14ac:dyDescent="0.3">
      <c r="A4" s="73">
        <v>1</v>
      </c>
      <c r="B4" s="105" t="s">
        <v>678</v>
      </c>
      <c r="C4" s="123" t="s">
        <v>633</v>
      </c>
      <c r="D4" s="128" t="str">
        <f>"PWB-" &amp; TEXT(VALUE(MID(C4,9,3))*10000,"000000")</f>
        <v>PWB-010000</v>
      </c>
      <c r="E4" s="108" t="s">
        <v>469</v>
      </c>
      <c r="F4" s="124" t="str">
        <f>CONCATENATE(LEFT(D4,6), TEXT(VALUE(MID(D4,7,2))+1,"00"),"00")</f>
        <v>PWB-010100</v>
      </c>
      <c r="G4" s="109" t="s">
        <v>473</v>
      </c>
      <c r="H4" s="127" t="str">
        <f>CONCATENATE(LEFT(F4,8), TEXT(VALUE(RIGHT(F4,2))+1,"00"))</f>
        <v>PWB-010101</v>
      </c>
      <c r="I4" s="110" t="s">
        <v>474</v>
      </c>
      <c r="J4" s="111" t="str">
        <f>CONCATENATE(H4,"-001")</f>
        <v>PWB-010101-001</v>
      </c>
      <c r="K4" s="106" t="s">
        <v>475</v>
      </c>
      <c r="L4" s="16"/>
      <c r="M4" s="17"/>
      <c r="N4" s="17"/>
      <c r="O4" s="18"/>
      <c r="P4" s="19"/>
      <c r="Q4" s="47"/>
      <c r="R4" s="20"/>
      <c r="S4" s="21"/>
      <c r="T4" s="22"/>
      <c r="U4" s="22"/>
      <c r="V4" s="22"/>
      <c r="W4" s="23"/>
      <c r="X4" s="24"/>
    </row>
    <row r="5" spans="1:24" ht="33" x14ac:dyDescent="0.3">
      <c r="A5" s="72">
        <v>2</v>
      </c>
      <c r="B5" s="25" t="s">
        <v>679</v>
      </c>
      <c r="C5" s="107" t="s">
        <v>634</v>
      </c>
      <c r="D5" s="125" t="str">
        <f t="shared" ref="D5:D18" si="0">"PWB-" &amp; TEXT(VALUE(MID(C5,9,3))*10000,"000000")</f>
        <v>PWB-010000</v>
      </c>
      <c r="E5" s="112" t="s">
        <v>469</v>
      </c>
      <c r="F5" s="125" t="str">
        <f>IF(G5="","",IF(AND(E5=E4, G5=G4), F4, LEFT(D5, 6) &amp; TEXT(IF(E5&lt;&gt;E4, 1, MID(F4, 7, 2)+1), "00") &amp; "00"))</f>
        <v>PWB-010200</v>
      </c>
      <c r="G5" s="113" t="s">
        <v>471</v>
      </c>
      <c r="H5" s="126" t="str">
        <f t="shared" ref="H5:H18" si="1">CONCATENATE(LEFT(F5,8), TEXT(VALUE(RIGHT(F5,2))+1,"00"))</f>
        <v>PWB-010201</v>
      </c>
      <c r="I5" s="114" t="s">
        <v>472</v>
      </c>
      <c r="J5" s="115" t="str">
        <f>CONCATENATE(H5,"-001")</f>
        <v>PWB-010201-001</v>
      </c>
      <c r="K5" s="93" t="s">
        <v>476</v>
      </c>
      <c r="L5" s="103"/>
      <c r="M5" s="63"/>
      <c r="N5" s="63"/>
      <c r="O5" s="64"/>
      <c r="P5" s="65"/>
      <c r="Q5" s="66"/>
      <c r="R5" s="67"/>
      <c r="S5" s="68"/>
      <c r="T5" s="69"/>
      <c r="U5" s="69"/>
      <c r="V5" s="69"/>
      <c r="W5" s="70"/>
      <c r="X5" s="71"/>
    </row>
    <row r="6" spans="1:24" ht="33" x14ac:dyDescent="0.3">
      <c r="A6" s="72">
        <v>3</v>
      </c>
      <c r="B6" s="25" t="s">
        <v>679</v>
      </c>
      <c r="C6" s="107" t="s">
        <v>635</v>
      </c>
      <c r="D6" s="125" t="str">
        <f t="shared" si="0"/>
        <v>PWB-010000</v>
      </c>
      <c r="E6" s="112" t="s">
        <v>469</v>
      </c>
      <c r="F6" s="125" t="str">
        <f t="shared" ref="F6:F18" si="2">IF(G6="","",IF(AND(E6=E5, G6=G5), F5, LEFT(D6, 6) &amp; TEXT(IF(E6&lt;&gt;E5, 1, MID(F5, 7, 2)+1), "00") &amp; "00"))</f>
        <v>PWB-010300</v>
      </c>
      <c r="G6" s="113" t="s">
        <v>556</v>
      </c>
      <c r="H6" s="126" t="str">
        <f t="shared" si="1"/>
        <v>PWB-010301</v>
      </c>
      <c r="I6" s="114" t="s">
        <v>554</v>
      </c>
      <c r="J6" s="115" t="str">
        <f>CONCATENATE(H6,"-001")</f>
        <v>PWB-010301-001</v>
      </c>
      <c r="K6" s="93" t="s">
        <v>555</v>
      </c>
      <c r="L6" s="103"/>
      <c r="M6" s="63"/>
      <c r="N6" s="63"/>
      <c r="O6" s="64"/>
      <c r="P6" s="65"/>
      <c r="Q6" s="66"/>
      <c r="R6" s="67"/>
      <c r="S6" s="68"/>
      <c r="T6" s="69"/>
      <c r="U6" s="69"/>
      <c r="V6" s="69"/>
      <c r="W6" s="70"/>
      <c r="X6" s="71"/>
    </row>
    <row r="7" spans="1:24" ht="99" x14ac:dyDescent="0.3">
      <c r="A7" s="72">
        <v>4</v>
      </c>
      <c r="B7" s="25" t="s">
        <v>679</v>
      </c>
      <c r="C7" s="107" t="s">
        <v>636</v>
      </c>
      <c r="D7" s="125" t="str">
        <f t="shared" si="0"/>
        <v>PWB-020000</v>
      </c>
      <c r="E7" s="116" t="s">
        <v>637</v>
      </c>
      <c r="F7" s="125" t="str">
        <f t="shared" si="2"/>
        <v>PWB-020100</v>
      </c>
      <c r="G7" s="117" t="s">
        <v>638</v>
      </c>
      <c r="H7" s="126" t="str">
        <f t="shared" si="1"/>
        <v>PWB-020101</v>
      </c>
      <c r="I7" s="118" t="s">
        <v>639</v>
      </c>
      <c r="J7" s="119" t="str">
        <f>CONCATENATE(H7,"-001")</f>
        <v>PWB-020101-001</v>
      </c>
      <c r="K7" s="153" t="s">
        <v>659</v>
      </c>
      <c r="L7" s="104"/>
      <c r="M7" s="27"/>
      <c r="N7" s="27"/>
      <c r="O7" s="28"/>
      <c r="P7" s="29"/>
      <c r="Q7" s="48"/>
      <c r="R7" s="30"/>
      <c r="S7" s="31"/>
      <c r="T7" s="32"/>
      <c r="U7" s="32"/>
      <c r="V7" s="32"/>
      <c r="W7" s="33"/>
      <c r="X7" s="34"/>
    </row>
    <row r="8" spans="1:24" ht="82.5" x14ac:dyDescent="0.3">
      <c r="A8" s="72">
        <v>5</v>
      </c>
      <c r="B8" s="25" t="s">
        <v>679</v>
      </c>
      <c r="C8" s="107" t="s">
        <v>497</v>
      </c>
      <c r="D8" s="125" t="str">
        <f t="shared" si="0"/>
        <v>PWB-020000</v>
      </c>
      <c r="E8" s="116" t="s">
        <v>640</v>
      </c>
      <c r="F8" s="125" t="str">
        <f t="shared" si="2"/>
        <v>PWB-020100</v>
      </c>
      <c r="G8" s="117" t="s">
        <v>641</v>
      </c>
      <c r="H8" s="126" t="str">
        <f t="shared" si="1"/>
        <v>PWB-020101</v>
      </c>
      <c r="I8" s="118" t="s">
        <v>643</v>
      </c>
      <c r="J8" s="119" t="str">
        <f>IF(I8=I7,CONCATENATE(H8,"-",TEXT(VALUE(RIGHT(J7,3))+1,"000")),CONCATENATE(H8,"-","001"))</f>
        <v>PWB-020101-001</v>
      </c>
      <c r="K8" s="153" t="s">
        <v>658</v>
      </c>
      <c r="L8" s="62"/>
      <c r="M8" s="27"/>
      <c r="N8" s="27"/>
      <c r="O8" s="28"/>
      <c r="P8" s="29"/>
      <c r="Q8" s="48"/>
      <c r="R8" s="30"/>
      <c r="S8" s="31"/>
      <c r="T8" s="32"/>
      <c r="U8" s="32"/>
      <c r="V8" s="32"/>
      <c r="W8" s="33"/>
      <c r="X8" s="34"/>
    </row>
    <row r="9" spans="1:24" ht="82.5" x14ac:dyDescent="0.3">
      <c r="A9" s="72">
        <v>6</v>
      </c>
      <c r="B9" s="25" t="s">
        <v>679</v>
      </c>
      <c r="C9" s="107" t="s">
        <v>497</v>
      </c>
      <c r="D9" s="125" t="str">
        <f t="shared" si="0"/>
        <v>PWB-020000</v>
      </c>
      <c r="E9" s="112" t="s">
        <v>644</v>
      </c>
      <c r="F9" s="125" t="str">
        <f t="shared" si="2"/>
        <v>PWB-020100</v>
      </c>
      <c r="G9" s="113" t="s">
        <v>645</v>
      </c>
      <c r="H9" s="126" t="str">
        <f t="shared" si="1"/>
        <v>PWB-020101</v>
      </c>
      <c r="I9" s="114" t="s">
        <v>646</v>
      </c>
      <c r="J9" s="115" t="str">
        <f>IF(I9=I8,CONCATENATE(H9,"-",TEXT(VALUE(RIGHT(J8,3))+1,"000")),CONCATENATE(H9,"-","001"))</f>
        <v>PWB-020101-001</v>
      </c>
      <c r="K9" s="153" t="s">
        <v>657</v>
      </c>
      <c r="L9" s="26"/>
      <c r="M9" s="27"/>
      <c r="N9" s="27"/>
      <c r="O9" s="28"/>
      <c r="P9" s="29"/>
      <c r="Q9" s="48"/>
      <c r="R9" s="30"/>
      <c r="S9" s="31"/>
      <c r="T9" s="32"/>
      <c r="U9" s="32"/>
      <c r="V9" s="32"/>
      <c r="W9" s="33"/>
      <c r="X9" s="34"/>
    </row>
    <row r="10" spans="1:24" ht="99" x14ac:dyDescent="0.3">
      <c r="A10" s="72">
        <v>7</v>
      </c>
      <c r="B10" s="25" t="s">
        <v>679</v>
      </c>
      <c r="C10" s="107" t="s">
        <v>497</v>
      </c>
      <c r="D10" s="125" t="str">
        <f t="shared" si="0"/>
        <v>PWB-020000</v>
      </c>
      <c r="E10" s="112" t="s">
        <v>647</v>
      </c>
      <c r="F10" s="125" t="str">
        <f t="shared" si="2"/>
        <v>PWB-020100</v>
      </c>
      <c r="G10" s="113" t="s">
        <v>648</v>
      </c>
      <c r="H10" s="126" t="str">
        <f t="shared" si="1"/>
        <v>PWB-020101</v>
      </c>
      <c r="I10" s="114" t="s">
        <v>653</v>
      </c>
      <c r="J10" s="115" t="str">
        <f t="shared" ref="J10:J18" si="3">IF(I10=I9,CONCATENATE(H10,"-",TEXT(VALUE(RIGHT(J9,3))+1,"000")),CONCATENATE(H10,"-","001"))</f>
        <v>PWB-020101-001</v>
      </c>
      <c r="K10" s="153" t="s">
        <v>656</v>
      </c>
      <c r="L10" s="26"/>
      <c r="M10" s="27"/>
      <c r="N10" s="27"/>
      <c r="O10" s="28"/>
      <c r="P10" s="29"/>
      <c r="Q10" s="48"/>
      <c r="R10" s="30"/>
      <c r="S10" s="31"/>
      <c r="T10" s="32"/>
      <c r="U10" s="32"/>
      <c r="V10" s="32"/>
      <c r="W10" s="33"/>
      <c r="X10" s="34"/>
    </row>
    <row r="11" spans="1:24" ht="115.5" x14ac:dyDescent="0.3">
      <c r="A11" s="72">
        <v>8</v>
      </c>
      <c r="B11" s="25" t="s">
        <v>679</v>
      </c>
      <c r="C11" s="107" t="s">
        <v>497</v>
      </c>
      <c r="D11" s="125" t="str">
        <f t="shared" si="0"/>
        <v>PWB-020000</v>
      </c>
      <c r="E11" s="112" t="s">
        <v>649</v>
      </c>
      <c r="F11" s="125" t="str">
        <f t="shared" si="2"/>
        <v>PWB-020100</v>
      </c>
      <c r="G11" s="113" t="s">
        <v>650</v>
      </c>
      <c r="H11" s="126" t="str">
        <f t="shared" si="1"/>
        <v>PWB-020101</v>
      </c>
      <c r="I11" s="114" t="s">
        <v>654</v>
      </c>
      <c r="J11" s="115" t="str">
        <f t="shared" si="3"/>
        <v>PWB-020101-001</v>
      </c>
      <c r="K11" s="153" t="s">
        <v>660</v>
      </c>
      <c r="L11" s="26"/>
      <c r="M11" s="27"/>
      <c r="N11" s="27"/>
      <c r="O11" s="28"/>
      <c r="P11" s="29"/>
      <c r="R11" s="30"/>
      <c r="S11" s="31"/>
      <c r="T11" s="32"/>
      <c r="U11" s="32"/>
      <c r="V11" s="32"/>
      <c r="W11" s="33"/>
      <c r="X11" s="34"/>
    </row>
    <row r="12" spans="1:24" ht="99" x14ac:dyDescent="0.3">
      <c r="A12" s="72">
        <v>9</v>
      </c>
      <c r="B12" s="25" t="s">
        <v>679</v>
      </c>
      <c r="C12" s="107" t="s">
        <v>497</v>
      </c>
      <c r="D12" s="125" t="str">
        <f t="shared" si="0"/>
        <v>PWB-020000</v>
      </c>
      <c r="E12" s="112" t="s">
        <v>649</v>
      </c>
      <c r="F12" s="125" t="str">
        <f t="shared" si="2"/>
        <v>PWB-020200</v>
      </c>
      <c r="G12" s="113" t="s">
        <v>651</v>
      </c>
      <c r="H12" s="126" t="str">
        <f t="shared" si="1"/>
        <v>PWB-020201</v>
      </c>
      <c r="I12" s="114" t="s">
        <v>652</v>
      </c>
      <c r="J12" s="115" t="str">
        <f t="shared" si="3"/>
        <v>PWB-020201-001</v>
      </c>
      <c r="K12" s="153" t="s">
        <v>661</v>
      </c>
      <c r="L12" s="26"/>
      <c r="M12" s="27"/>
      <c r="N12" s="27"/>
      <c r="O12" s="28"/>
      <c r="P12" s="29"/>
      <c r="Q12" s="48"/>
      <c r="R12" s="30"/>
      <c r="S12" s="31"/>
      <c r="T12" s="32"/>
      <c r="U12" s="32"/>
      <c r="V12" s="32"/>
      <c r="W12" s="33"/>
      <c r="X12" s="34"/>
    </row>
    <row r="13" spans="1:24" ht="99" x14ac:dyDescent="0.3">
      <c r="A13" s="72">
        <v>10</v>
      </c>
      <c r="B13" s="25" t="s">
        <v>679</v>
      </c>
      <c r="C13" s="107" t="s">
        <v>498</v>
      </c>
      <c r="D13" s="125" t="str">
        <f t="shared" si="0"/>
        <v>PWB-030000</v>
      </c>
      <c r="E13" s="112" t="s">
        <v>649</v>
      </c>
      <c r="F13" s="125" t="str">
        <f t="shared" si="2"/>
        <v>PWB-020200</v>
      </c>
      <c r="G13" s="113" t="s">
        <v>573</v>
      </c>
      <c r="H13" s="126" t="str">
        <f t="shared" si="1"/>
        <v>PWB-020201</v>
      </c>
      <c r="I13" s="114" t="s">
        <v>655</v>
      </c>
      <c r="J13" s="115" t="str">
        <f t="shared" si="3"/>
        <v>PWB-020201-001</v>
      </c>
      <c r="K13" s="153" t="s">
        <v>662</v>
      </c>
      <c r="L13" s="26"/>
      <c r="M13" s="27"/>
      <c r="N13" s="27"/>
      <c r="O13" s="28"/>
      <c r="P13" s="29"/>
      <c r="Q13" s="48"/>
      <c r="R13" s="30"/>
      <c r="S13" s="31"/>
      <c r="T13" s="32"/>
      <c r="U13" s="32"/>
      <c r="V13" s="32"/>
      <c r="W13" s="33"/>
      <c r="X13" s="34"/>
    </row>
    <row r="14" spans="1:24" ht="82.5" x14ac:dyDescent="0.3">
      <c r="A14" s="72">
        <v>11</v>
      </c>
      <c r="B14" s="25" t="s">
        <v>679</v>
      </c>
      <c r="C14" s="107" t="s">
        <v>498</v>
      </c>
      <c r="D14" s="125" t="str">
        <f t="shared" si="0"/>
        <v>PWB-030000</v>
      </c>
      <c r="E14" s="112" t="s">
        <v>664</v>
      </c>
      <c r="F14" s="125" t="str">
        <f t="shared" si="2"/>
        <v>PWB-030100</v>
      </c>
      <c r="G14" s="113" t="s">
        <v>665</v>
      </c>
      <c r="H14" s="126" t="str">
        <f t="shared" si="1"/>
        <v>PWB-030101</v>
      </c>
      <c r="I14" s="114" t="s">
        <v>666</v>
      </c>
      <c r="J14" s="115" t="str">
        <f t="shared" si="3"/>
        <v>PWB-030101-001</v>
      </c>
      <c r="K14" s="153" t="s">
        <v>667</v>
      </c>
      <c r="L14" s="26"/>
      <c r="M14" s="27"/>
      <c r="N14" s="27"/>
      <c r="O14" s="28"/>
      <c r="P14" s="29"/>
      <c r="Q14" s="48"/>
      <c r="R14" s="30"/>
      <c r="S14" s="31"/>
      <c r="T14" s="32"/>
      <c r="U14" s="32"/>
      <c r="V14" s="32"/>
      <c r="W14" s="33"/>
      <c r="X14" s="34"/>
    </row>
    <row r="15" spans="1:24" ht="33" x14ac:dyDescent="0.3">
      <c r="A15" s="72">
        <v>12</v>
      </c>
      <c r="B15" s="25" t="s">
        <v>679</v>
      </c>
      <c r="C15" s="107" t="s">
        <v>498</v>
      </c>
      <c r="D15" s="125" t="str">
        <f t="shared" si="0"/>
        <v>PWB-030000</v>
      </c>
      <c r="E15" s="112" t="s">
        <v>669</v>
      </c>
      <c r="F15" s="125" t="str">
        <f t="shared" si="2"/>
        <v>PWB-030100</v>
      </c>
      <c r="G15" s="113" t="s">
        <v>670</v>
      </c>
      <c r="H15" s="126" t="str">
        <f t="shared" si="1"/>
        <v>PWB-030101</v>
      </c>
      <c r="I15" s="114" t="s">
        <v>675</v>
      </c>
      <c r="J15" s="115" t="str">
        <f t="shared" si="3"/>
        <v>PWB-030101-001</v>
      </c>
      <c r="K15" s="153" t="s">
        <v>676</v>
      </c>
      <c r="L15" s="26"/>
      <c r="M15" s="27"/>
      <c r="N15" s="27"/>
      <c r="O15" s="28"/>
      <c r="P15" s="29"/>
      <c r="Q15" s="48"/>
      <c r="R15" s="30"/>
      <c r="S15" s="31"/>
      <c r="T15" s="32"/>
      <c r="U15" s="32"/>
      <c r="V15" s="32"/>
      <c r="W15" s="33"/>
      <c r="X15" s="34"/>
    </row>
    <row r="16" spans="1:24" ht="49.5" x14ac:dyDescent="0.3">
      <c r="A16" s="72">
        <v>13</v>
      </c>
      <c r="B16" s="25" t="s">
        <v>679</v>
      </c>
      <c r="C16" s="107" t="s">
        <v>498</v>
      </c>
      <c r="D16" s="125" t="str">
        <f t="shared" si="0"/>
        <v>PWB-030000</v>
      </c>
      <c r="E16" s="112" t="s">
        <v>672</v>
      </c>
      <c r="F16" s="125" t="str">
        <f t="shared" si="2"/>
        <v>PWB-030100</v>
      </c>
      <c r="G16" s="113" t="s">
        <v>673</v>
      </c>
      <c r="H16" s="126" t="str">
        <f t="shared" si="1"/>
        <v>PWB-030101</v>
      </c>
      <c r="I16" s="114" t="s">
        <v>668</v>
      </c>
      <c r="J16" s="115" t="str">
        <f t="shared" si="3"/>
        <v>PWB-030101-001</v>
      </c>
      <c r="K16" s="153" t="s">
        <v>671</v>
      </c>
      <c r="L16" s="26"/>
      <c r="M16" s="27"/>
      <c r="N16" s="27"/>
      <c r="O16" s="28"/>
      <c r="P16" s="29"/>
      <c r="Q16" s="48"/>
      <c r="R16" s="30"/>
      <c r="S16" s="31"/>
      <c r="T16" s="32"/>
      <c r="U16" s="32"/>
      <c r="V16" s="32"/>
      <c r="W16" s="33"/>
      <c r="X16" s="34"/>
    </row>
    <row r="17" spans="1:24" ht="66" x14ac:dyDescent="0.3">
      <c r="A17" s="72">
        <v>14</v>
      </c>
      <c r="B17" s="25" t="s">
        <v>679</v>
      </c>
      <c r="C17" s="107" t="s">
        <v>498</v>
      </c>
      <c r="D17" s="125" t="str">
        <f t="shared" si="0"/>
        <v>PWB-030000</v>
      </c>
      <c r="E17" s="112" t="s">
        <v>670</v>
      </c>
      <c r="F17" s="125" t="str">
        <f t="shared" si="2"/>
        <v>PWB-030100</v>
      </c>
      <c r="G17" s="113" t="s">
        <v>672</v>
      </c>
      <c r="H17" s="126" t="str">
        <f t="shared" si="1"/>
        <v>PWB-030101</v>
      </c>
      <c r="I17" s="114" t="s">
        <v>674</v>
      </c>
      <c r="J17" s="115" t="str">
        <f t="shared" si="3"/>
        <v>PWB-030101-001</v>
      </c>
      <c r="K17" s="153" t="s">
        <v>677</v>
      </c>
      <c r="L17" s="26"/>
      <c r="M17" s="27"/>
      <c r="N17" s="27"/>
      <c r="O17" s="28"/>
      <c r="P17" s="29"/>
      <c r="Q17" s="48"/>
      <c r="R17" s="30"/>
      <c r="S17" s="31"/>
      <c r="T17" s="32"/>
      <c r="U17" s="32"/>
      <c r="V17" s="32"/>
      <c r="W17" s="33"/>
      <c r="X17" s="34"/>
    </row>
    <row r="18" spans="1:24" ht="66" x14ac:dyDescent="0.3">
      <c r="A18" s="72">
        <v>15</v>
      </c>
      <c r="B18" s="25" t="s">
        <v>679</v>
      </c>
      <c r="C18" s="107" t="s">
        <v>498</v>
      </c>
      <c r="D18" s="125" t="str">
        <f t="shared" si="0"/>
        <v>PWB-030000</v>
      </c>
      <c r="E18" s="112" t="s">
        <v>680</v>
      </c>
      <c r="F18" s="125" t="str">
        <f t="shared" si="2"/>
        <v>PWB-030100</v>
      </c>
      <c r="G18" s="113" t="s">
        <v>680</v>
      </c>
      <c r="H18" s="126" t="str">
        <f t="shared" si="1"/>
        <v>PWB-030101</v>
      </c>
      <c r="I18" s="114" t="s">
        <v>681</v>
      </c>
      <c r="J18" s="115" t="str">
        <f t="shared" si="3"/>
        <v>PWB-030101-001</v>
      </c>
      <c r="K18" s="93" t="s">
        <v>682</v>
      </c>
      <c r="L18" s="26"/>
      <c r="M18" s="27"/>
      <c r="N18" s="27"/>
      <c r="O18" s="28"/>
      <c r="P18" s="29"/>
      <c r="Q18" s="48"/>
      <c r="R18" s="30"/>
      <c r="S18" s="31"/>
      <c r="T18" s="32"/>
      <c r="U18" s="32"/>
      <c r="V18" s="32"/>
      <c r="W18" s="33"/>
      <c r="X18" s="34"/>
    </row>
  </sheetData>
  <mergeCells count="21">
    <mergeCell ref="O2:O3"/>
    <mergeCell ref="A1:C1"/>
    <mergeCell ref="A2:A3"/>
    <mergeCell ref="B2:B3"/>
    <mergeCell ref="C2:C3"/>
    <mergeCell ref="D2:E2"/>
    <mergeCell ref="F2:G2"/>
    <mergeCell ref="H2:I2"/>
    <mergeCell ref="J2:K2"/>
    <mergeCell ref="L2:L3"/>
    <mergeCell ref="M2:M3"/>
    <mergeCell ref="N2:N3"/>
    <mergeCell ref="V2:V3"/>
    <mergeCell ref="W2:W3"/>
    <mergeCell ref="X2:X3"/>
    <mergeCell ref="P2:P3"/>
    <mergeCell ref="Q2:Q3"/>
    <mergeCell ref="R2:R3"/>
    <mergeCell ref="S2:S3"/>
    <mergeCell ref="T2:T3"/>
    <mergeCell ref="U2:U3"/>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9"/>
  <sheetViews>
    <sheetView zoomScale="85" zoomScaleNormal="85" workbookViewId="0">
      <selection activeCell="C29" sqref="C29"/>
    </sheetView>
  </sheetViews>
  <sheetFormatPr defaultRowHeight="16.5" x14ac:dyDescent="0.3"/>
  <cols>
    <col min="1" max="1" width="28" customWidth="1"/>
    <col min="2" max="2" width="21.75" customWidth="1"/>
    <col min="3" max="3" width="21.375" customWidth="1"/>
    <col min="4" max="4" width="18.75" customWidth="1"/>
    <col min="5" max="5" width="25.375" customWidth="1"/>
    <col min="6" max="6" width="32.625" customWidth="1"/>
    <col min="7" max="7" width="24.75" customWidth="1"/>
    <col min="8" max="8" width="22.25" customWidth="1"/>
    <col min="9" max="9" width="17.125" customWidth="1"/>
    <col min="10" max="10" width="17.5" customWidth="1"/>
  </cols>
  <sheetData>
    <row r="1" spans="1:10" ht="24" thickBot="1" x14ac:dyDescent="0.35">
      <c r="A1" s="74" t="s">
        <v>38</v>
      </c>
      <c r="B1" s="75" t="s">
        <v>39</v>
      </c>
      <c r="C1" s="75" t="s">
        <v>40</v>
      </c>
      <c r="D1" s="75" t="s">
        <v>41</v>
      </c>
      <c r="E1" s="75" t="s">
        <v>42</v>
      </c>
      <c r="F1" s="75" t="s">
        <v>43</v>
      </c>
      <c r="G1" s="75" t="s">
        <v>44</v>
      </c>
      <c r="H1" s="75" t="s">
        <v>45</v>
      </c>
      <c r="I1" s="75" t="s">
        <v>46</v>
      </c>
      <c r="J1" s="75" t="s">
        <v>47</v>
      </c>
    </row>
    <row r="2" spans="1:10" ht="20.100000000000001" customHeight="1" thickBot="1" x14ac:dyDescent="0.35">
      <c r="A2" s="76" t="s">
        <v>22</v>
      </c>
      <c r="B2" s="77" t="s">
        <v>48</v>
      </c>
      <c r="C2" s="77" t="s">
        <v>49</v>
      </c>
      <c r="D2" s="77" t="s">
        <v>50</v>
      </c>
      <c r="E2" s="77" t="s">
        <v>51</v>
      </c>
      <c r="F2" s="77" t="s">
        <v>52</v>
      </c>
      <c r="G2" s="77" t="s">
        <v>53</v>
      </c>
      <c r="H2" s="77" t="s">
        <v>54</v>
      </c>
      <c r="I2" s="129" t="s">
        <v>55</v>
      </c>
      <c r="J2" s="77" t="s">
        <v>56</v>
      </c>
    </row>
    <row r="3" spans="1:10" ht="20.100000000000001" customHeight="1" thickBot="1" x14ac:dyDescent="0.35">
      <c r="A3" s="76" t="s">
        <v>57</v>
      </c>
      <c r="B3" s="77" t="s">
        <v>58</v>
      </c>
      <c r="C3" s="77" t="s">
        <v>59</v>
      </c>
      <c r="D3" s="77" t="s">
        <v>60</v>
      </c>
      <c r="E3" s="77" t="s">
        <v>61</v>
      </c>
      <c r="F3" s="77" t="s">
        <v>62</v>
      </c>
      <c r="G3" s="77" t="s">
        <v>63</v>
      </c>
      <c r="H3" s="77" t="s">
        <v>64</v>
      </c>
      <c r="I3" s="129" t="s">
        <v>65</v>
      </c>
      <c r="J3" s="129" t="s">
        <v>66</v>
      </c>
    </row>
    <row r="4" spans="1:10" ht="20.100000000000001" customHeight="1" thickBot="1" x14ac:dyDescent="0.35">
      <c r="A4" s="76" t="s">
        <v>67</v>
      </c>
      <c r="B4" s="77" t="s">
        <v>68</v>
      </c>
      <c r="C4" s="77" t="s">
        <v>69</v>
      </c>
      <c r="D4" s="77" t="s">
        <v>70</v>
      </c>
      <c r="E4" s="77" t="s">
        <v>71</v>
      </c>
      <c r="F4" s="77" t="s">
        <v>72</v>
      </c>
      <c r="G4" s="77" t="s">
        <v>73</v>
      </c>
      <c r="H4" s="77" t="s">
        <v>74</v>
      </c>
      <c r="I4" s="129" t="s">
        <v>75</v>
      </c>
      <c r="J4" s="129" t="s">
        <v>76</v>
      </c>
    </row>
    <row r="5" spans="1:10" ht="20.100000000000001" customHeight="1" thickBot="1" x14ac:dyDescent="0.35">
      <c r="A5" s="76" t="s">
        <v>77</v>
      </c>
      <c r="B5" s="77" t="s">
        <v>78</v>
      </c>
      <c r="C5" s="79"/>
      <c r="D5" s="77" t="s">
        <v>79</v>
      </c>
      <c r="E5" s="77" t="s">
        <v>80</v>
      </c>
      <c r="F5" s="77" t="s">
        <v>81</v>
      </c>
      <c r="G5" s="77" t="s">
        <v>82</v>
      </c>
      <c r="H5" s="79"/>
      <c r="I5" s="129" t="s">
        <v>83</v>
      </c>
      <c r="J5" s="77" t="s">
        <v>84</v>
      </c>
    </row>
    <row r="6" spans="1:10" ht="20.100000000000001" customHeight="1" thickBot="1" x14ac:dyDescent="0.35">
      <c r="A6" s="76" t="s">
        <v>85</v>
      </c>
      <c r="B6" s="77" t="s">
        <v>86</v>
      </c>
      <c r="C6" s="79"/>
      <c r="D6" s="129" t="s">
        <v>87</v>
      </c>
      <c r="E6" s="77" t="s">
        <v>88</v>
      </c>
      <c r="F6" s="77" t="s">
        <v>89</v>
      </c>
      <c r="G6" s="77" t="s">
        <v>90</v>
      </c>
      <c r="H6" s="79"/>
      <c r="I6" s="77" t="s">
        <v>91</v>
      </c>
      <c r="J6" s="77" t="s">
        <v>92</v>
      </c>
    </row>
    <row r="7" spans="1:10" ht="20.100000000000001" customHeight="1" thickBot="1" x14ac:dyDescent="0.35">
      <c r="A7" s="76" t="s">
        <v>93</v>
      </c>
      <c r="B7" s="77" t="s">
        <v>94</v>
      </c>
      <c r="C7" s="79"/>
      <c r="D7" s="129" t="s">
        <v>95</v>
      </c>
      <c r="E7" s="77" t="s">
        <v>96</v>
      </c>
      <c r="F7" s="77" t="s">
        <v>97</v>
      </c>
      <c r="G7" s="77" t="s">
        <v>98</v>
      </c>
      <c r="H7" s="80"/>
      <c r="I7" s="79"/>
      <c r="J7" s="129" t="s">
        <v>99</v>
      </c>
    </row>
    <row r="8" spans="1:10" ht="20.100000000000001" customHeight="1" thickBot="1" x14ac:dyDescent="0.35">
      <c r="A8" s="76" t="s">
        <v>100</v>
      </c>
      <c r="B8" s="77" t="s">
        <v>101</v>
      </c>
      <c r="C8" s="79"/>
      <c r="D8" s="129" t="s">
        <v>102</v>
      </c>
      <c r="E8" s="79"/>
      <c r="F8" s="77" t="s">
        <v>103</v>
      </c>
      <c r="G8" s="80"/>
      <c r="H8" s="80"/>
      <c r="I8" s="79"/>
      <c r="J8" s="129" t="s">
        <v>104</v>
      </c>
    </row>
    <row r="9" spans="1:10" ht="20.100000000000001" customHeight="1" thickBot="1" x14ac:dyDescent="0.35">
      <c r="A9" s="76" t="s">
        <v>105</v>
      </c>
      <c r="B9" s="80"/>
      <c r="C9" s="79"/>
      <c r="D9" s="129" t="s">
        <v>106</v>
      </c>
      <c r="E9" s="79"/>
      <c r="F9" s="77" t="s">
        <v>107</v>
      </c>
      <c r="G9" s="80"/>
      <c r="H9" s="80"/>
      <c r="I9" s="79"/>
      <c r="J9" s="129" t="s">
        <v>108</v>
      </c>
    </row>
    <row r="10" spans="1:10" ht="20.100000000000001" customHeight="1" thickBot="1" x14ac:dyDescent="0.35">
      <c r="A10" s="76" t="s">
        <v>109</v>
      </c>
      <c r="B10" s="80"/>
      <c r="C10" s="79"/>
      <c r="D10" s="129" t="s">
        <v>110</v>
      </c>
      <c r="E10" s="79"/>
      <c r="F10" s="77" t="s">
        <v>111</v>
      </c>
      <c r="G10" s="80"/>
      <c r="H10" s="80"/>
      <c r="I10" s="80"/>
      <c r="J10" s="80"/>
    </row>
    <row r="11" spans="1:10" ht="20.100000000000001" customHeight="1" thickBot="1" x14ac:dyDescent="0.35">
      <c r="A11" s="76" t="s">
        <v>112</v>
      </c>
      <c r="B11" s="80"/>
      <c r="C11" s="80"/>
      <c r="D11" s="80"/>
      <c r="E11" s="79"/>
      <c r="F11" s="77" t="s">
        <v>113</v>
      </c>
      <c r="G11" s="80"/>
      <c r="H11" s="80"/>
      <c r="I11" s="80"/>
      <c r="J11" s="80"/>
    </row>
    <row r="12" spans="1:10" ht="20.100000000000001" customHeight="1" thickBot="1" x14ac:dyDescent="0.35">
      <c r="A12" s="76" t="s">
        <v>114</v>
      </c>
      <c r="B12" s="80"/>
      <c r="C12" s="80"/>
      <c r="D12" s="80"/>
      <c r="E12" s="80"/>
      <c r="F12" s="80"/>
      <c r="G12" s="80"/>
      <c r="H12" s="80"/>
      <c r="I12" s="80"/>
      <c r="J12" s="80"/>
    </row>
    <row r="13" spans="1:10" ht="20.100000000000001" customHeight="1" thickBot="1" x14ac:dyDescent="0.35">
      <c r="A13" s="130" t="s">
        <v>115</v>
      </c>
      <c r="B13" s="80"/>
      <c r="C13" s="80"/>
      <c r="D13" s="80"/>
      <c r="E13" s="80"/>
      <c r="F13" s="80"/>
      <c r="G13" s="80"/>
      <c r="H13" s="80"/>
      <c r="I13" s="80"/>
      <c r="J13" s="80"/>
    </row>
    <row r="14" spans="1:10" ht="20.100000000000001" customHeight="1" thickBot="1" x14ac:dyDescent="0.35">
      <c r="A14" s="130" t="s">
        <v>116</v>
      </c>
      <c r="B14" s="80"/>
      <c r="C14" s="80"/>
      <c r="D14" s="80"/>
      <c r="E14" s="80"/>
      <c r="F14" s="80"/>
      <c r="G14" s="80"/>
      <c r="H14" s="80"/>
      <c r="I14" s="80"/>
      <c r="J14" s="80"/>
    </row>
    <row r="15" spans="1:10" ht="20.100000000000001" customHeight="1" thickBot="1" x14ac:dyDescent="0.35">
      <c r="A15" s="130" t="s">
        <v>117</v>
      </c>
      <c r="B15" s="80"/>
      <c r="C15" s="80"/>
      <c r="D15" s="80"/>
      <c r="E15" s="80"/>
      <c r="F15" s="80"/>
      <c r="G15" s="80"/>
      <c r="H15" s="80"/>
      <c r="I15" s="80"/>
      <c r="J15" s="80"/>
    </row>
    <row r="16" spans="1:10" ht="20.100000000000001" customHeight="1" thickBot="1" x14ac:dyDescent="0.35">
      <c r="A16" s="133" t="s">
        <v>118</v>
      </c>
      <c r="B16" s="80"/>
      <c r="C16" s="80"/>
      <c r="D16" s="80"/>
      <c r="E16" s="80"/>
      <c r="F16" s="80"/>
      <c r="G16" s="80"/>
      <c r="H16" s="80"/>
      <c r="I16" s="80"/>
      <c r="J16" s="80"/>
    </row>
    <row r="17" spans="1:10" ht="20.100000000000001" customHeight="1" thickBot="1" x14ac:dyDescent="0.35">
      <c r="A17" s="76" t="s">
        <v>119</v>
      </c>
      <c r="B17" s="80"/>
      <c r="C17" s="80"/>
      <c r="D17" s="80"/>
      <c r="E17" s="80"/>
      <c r="F17" s="80"/>
      <c r="G17" s="80"/>
      <c r="H17" s="80"/>
      <c r="I17" s="80"/>
      <c r="J17" s="80"/>
    </row>
    <row r="18" spans="1:10" ht="20.100000000000001" customHeight="1" thickBot="1" x14ac:dyDescent="0.35">
      <c r="A18" s="76" t="s">
        <v>120</v>
      </c>
      <c r="B18" s="80"/>
      <c r="C18" s="80"/>
      <c r="D18" s="80"/>
      <c r="E18" s="80"/>
      <c r="F18" s="80"/>
      <c r="G18" s="80"/>
      <c r="H18" s="80"/>
      <c r="I18" s="80"/>
      <c r="J18" s="80"/>
    </row>
    <row r="19" spans="1:10" ht="20.100000000000001" customHeight="1" thickBot="1" x14ac:dyDescent="0.35">
      <c r="A19" s="76" t="s">
        <v>121</v>
      </c>
      <c r="B19" s="80"/>
      <c r="C19" s="80"/>
      <c r="D19" s="80"/>
      <c r="E19" s="80"/>
      <c r="F19" s="80"/>
      <c r="G19" s="80"/>
      <c r="H19" s="80"/>
      <c r="I19" s="80"/>
      <c r="J19" s="80"/>
    </row>
  </sheetData>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9"/>
  <sheetViews>
    <sheetView zoomScale="85" zoomScaleNormal="85" workbookViewId="0">
      <selection activeCell="H30" sqref="H30"/>
    </sheetView>
  </sheetViews>
  <sheetFormatPr defaultRowHeight="16.5" x14ac:dyDescent="0.3"/>
  <cols>
    <col min="1" max="1" width="28" customWidth="1"/>
    <col min="2" max="2" width="21.75" customWidth="1"/>
    <col min="3" max="3" width="21.375" customWidth="1"/>
    <col min="4" max="4" width="18.75" customWidth="1"/>
    <col min="5" max="5" width="25.375" customWidth="1"/>
    <col min="6" max="6" width="32.625" customWidth="1"/>
    <col min="7" max="7" width="24.75" customWidth="1"/>
    <col min="8" max="8" width="22.25" customWidth="1"/>
    <col min="9" max="9" width="17.125" customWidth="1"/>
    <col min="10" max="10" width="17.5" customWidth="1"/>
  </cols>
  <sheetData>
    <row r="1" spans="1:10" ht="24" thickBot="1" x14ac:dyDescent="0.35">
      <c r="A1" s="74" t="s">
        <v>38</v>
      </c>
      <c r="B1" s="75" t="s">
        <v>39</v>
      </c>
      <c r="C1" s="75" t="s">
        <v>40</v>
      </c>
      <c r="D1" s="75" t="s">
        <v>41</v>
      </c>
      <c r="E1" s="75" t="s">
        <v>42</v>
      </c>
      <c r="F1" s="75" t="s">
        <v>43</v>
      </c>
      <c r="G1" s="75" t="s">
        <v>44</v>
      </c>
      <c r="H1" s="75" t="s">
        <v>45</v>
      </c>
      <c r="I1" s="75" t="s">
        <v>46</v>
      </c>
      <c r="J1" s="75" t="s">
        <v>47</v>
      </c>
    </row>
    <row r="2" spans="1:10" ht="20.100000000000001" customHeight="1" thickBot="1" x14ac:dyDescent="0.35">
      <c r="A2" s="76" t="s">
        <v>22</v>
      </c>
      <c r="B2" s="77" t="s">
        <v>48</v>
      </c>
      <c r="C2" s="77" t="s">
        <v>49</v>
      </c>
      <c r="D2" s="77" t="s">
        <v>50</v>
      </c>
      <c r="E2" s="77" t="s">
        <v>51</v>
      </c>
      <c r="F2" s="77" t="s">
        <v>52</v>
      </c>
      <c r="G2" s="77" t="s">
        <v>53</v>
      </c>
      <c r="H2" s="77" t="s">
        <v>54</v>
      </c>
      <c r="I2" s="77" t="s">
        <v>55</v>
      </c>
      <c r="J2" s="77" t="s">
        <v>56</v>
      </c>
    </row>
    <row r="3" spans="1:10" ht="20.100000000000001" customHeight="1" thickBot="1" x14ac:dyDescent="0.35">
      <c r="A3" s="76" t="s">
        <v>57</v>
      </c>
      <c r="B3" s="77" t="s">
        <v>58</v>
      </c>
      <c r="C3" s="77" t="s">
        <v>59</v>
      </c>
      <c r="D3" s="77" t="s">
        <v>60</v>
      </c>
      <c r="E3" s="77" t="s">
        <v>61</v>
      </c>
      <c r="F3" s="77" t="s">
        <v>62</v>
      </c>
      <c r="G3" s="77" t="s">
        <v>63</v>
      </c>
      <c r="H3" s="77" t="s">
        <v>64</v>
      </c>
      <c r="I3" s="77" t="s">
        <v>65</v>
      </c>
      <c r="J3" s="77" t="s">
        <v>66</v>
      </c>
    </row>
    <row r="4" spans="1:10" ht="20.100000000000001" customHeight="1" thickBot="1" x14ac:dyDescent="0.35">
      <c r="A4" s="76" t="s">
        <v>67</v>
      </c>
      <c r="B4" s="77" t="s">
        <v>68</v>
      </c>
      <c r="C4" s="77" t="s">
        <v>69</v>
      </c>
      <c r="D4" s="78" t="s">
        <v>70</v>
      </c>
      <c r="E4" s="77" t="s">
        <v>71</v>
      </c>
      <c r="F4" s="77" t="s">
        <v>72</v>
      </c>
      <c r="G4" s="77" t="s">
        <v>73</v>
      </c>
      <c r="H4" s="77" t="s">
        <v>74</v>
      </c>
      <c r="I4" s="77" t="s">
        <v>75</v>
      </c>
      <c r="J4" s="77" t="s">
        <v>76</v>
      </c>
    </row>
    <row r="5" spans="1:10" ht="20.100000000000001" customHeight="1" thickBot="1" x14ac:dyDescent="0.35">
      <c r="A5" s="76" t="s">
        <v>77</v>
      </c>
      <c r="B5" s="77" t="s">
        <v>78</v>
      </c>
      <c r="C5" s="79"/>
      <c r="D5" s="78" t="s">
        <v>79</v>
      </c>
      <c r="E5" s="77" t="s">
        <v>80</v>
      </c>
      <c r="F5" s="77" t="s">
        <v>81</v>
      </c>
      <c r="G5" s="77" t="s">
        <v>82</v>
      </c>
      <c r="H5" s="79"/>
      <c r="I5" s="77" t="s">
        <v>83</v>
      </c>
      <c r="J5" s="77" t="s">
        <v>84</v>
      </c>
    </row>
    <row r="6" spans="1:10" ht="20.100000000000001" customHeight="1" thickBot="1" x14ac:dyDescent="0.35">
      <c r="A6" s="76" t="s">
        <v>85</v>
      </c>
      <c r="B6" s="77" t="s">
        <v>86</v>
      </c>
      <c r="C6" s="79"/>
      <c r="D6" s="78" t="s">
        <v>87</v>
      </c>
      <c r="E6" s="77" t="s">
        <v>88</v>
      </c>
      <c r="F6" s="77" t="s">
        <v>89</v>
      </c>
      <c r="G6" s="77" t="s">
        <v>90</v>
      </c>
      <c r="H6" s="79"/>
      <c r="I6" s="77" t="s">
        <v>91</v>
      </c>
      <c r="J6" s="77" t="s">
        <v>92</v>
      </c>
    </row>
    <row r="7" spans="1:10" ht="20.100000000000001" customHeight="1" thickBot="1" x14ac:dyDescent="0.35">
      <c r="A7" s="76" t="s">
        <v>93</v>
      </c>
      <c r="B7" s="77" t="s">
        <v>94</v>
      </c>
      <c r="C7" s="79"/>
      <c r="D7" s="78" t="s">
        <v>95</v>
      </c>
      <c r="E7" s="77" t="s">
        <v>96</v>
      </c>
      <c r="F7" s="77" t="s">
        <v>97</v>
      </c>
      <c r="G7" s="77" t="s">
        <v>98</v>
      </c>
      <c r="H7" s="80"/>
      <c r="I7" s="79"/>
      <c r="J7" s="77" t="s">
        <v>99</v>
      </c>
    </row>
    <row r="8" spans="1:10" ht="20.100000000000001" customHeight="1" thickBot="1" x14ac:dyDescent="0.35">
      <c r="A8" s="76" t="s">
        <v>100</v>
      </c>
      <c r="B8" s="77" t="s">
        <v>101</v>
      </c>
      <c r="C8" s="79"/>
      <c r="D8" s="78" t="s">
        <v>102</v>
      </c>
      <c r="E8" s="79"/>
      <c r="F8" s="77" t="s">
        <v>103</v>
      </c>
      <c r="G8" s="80"/>
      <c r="H8" s="80"/>
      <c r="I8" s="79"/>
      <c r="J8" s="77" t="s">
        <v>104</v>
      </c>
    </row>
    <row r="9" spans="1:10" ht="20.100000000000001" customHeight="1" thickBot="1" x14ac:dyDescent="0.35">
      <c r="A9" s="76" t="s">
        <v>105</v>
      </c>
      <c r="B9" s="80"/>
      <c r="C9" s="79"/>
      <c r="D9" s="78" t="s">
        <v>106</v>
      </c>
      <c r="E9" s="79"/>
      <c r="F9" s="77" t="s">
        <v>107</v>
      </c>
      <c r="G9" s="80"/>
      <c r="H9" s="80"/>
      <c r="I9" s="79"/>
      <c r="J9" s="77" t="s">
        <v>108</v>
      </c>
    </row>
    <row r="10" spans="1:10" ht="20.100000000000001" customHeight="1" thickBot="1" x14ac:dyDescent="0.35">
      <c r="A10" s="76" t="s">
        <v>109</v>
      </c>
      <c r="B10" s="80"/>
      <c r="C10" s="79"/>
      <c r="D10" s="78" t="s">
        <v>110</v>
      </c>
      <c r="E10" s="79"/>
      <c r="F10" s="77" t="s">
        <v>111</v>
      </c>
      <c r="G10" s="80"/>
      <c r="H10" s="80"/>
      <c r="I10" s="80"/>
      <c r="J10" s="80"/>
    </row>
    <row r="11" spans="1:10" ht="20.100000000000001" customHeight="1" thickBot="1" x14ac:dyDescent="0.35">
      <c r="A11" s="76" t="s">
        <v>112</v>
      </c>
      <c r="B11" s="80"/>
      <c r="C11" s="80"/>
      <c r="D11" s="80"/>
      <c r="E11" s="79"/>
      <c r="F11" s="77" t="s">
        <v>113</v>
      </c>
      <c r="G11" s="80"/>
      <c r="H11" s="80"/>
      <c r="I11" s="80"/>
      <c r="J11" s="80"/>
    </row>
    <row r="12" spans="1:10" ht="20.100000000000001" customHeight="1" thickBot="1" x14ac:dyDescent="0.35">
      <c r="A12" s="76" t="s">
        <v>114</v>
      </c>
      <c r="B12" s="80"/>
      <c r="C12" s="80"/>
      <c r="D12" s="80"/>
      <c r="E12" s="80"/>
      <c r="F12" s="80"/>
      <c r="G12" s="80"/>
      <c r="H12" s="80"/>
      <c r="I12" s="80"/>
      <c r="J12" s="80"/>
    </row>
    <row r="13" spans="1:10" ht="20.100000000000001" customHeight="1" thickBot="1" x14ac:dyDescent="0.35">
      <c r="A13" s="76" t="s">
        <v>115</v>
      </c>
      <c r="B13" s="80"/>
      <c r="C13" s="80"/>
      <c r="D13" s="80"/>
      <c r="E13" s="80"/>
      <c r="F13" s="80"/>
      <c r="G13" s="80"/>
      <c r="H13" s="80"/>
      <c r="I13" s="80"/>
      <c r="J13" s="80"/>
    </row>
    <row r="14" spans="1:10" ht="20.100000000000001" customHeight="1" thickBot="1" x14ac:dyDescent="0.35">
      <c r="A14" s="76" t="s">
        <v>116</v>
      </c>
      <c r="B14" s="80"/>
      <c r="C14" s="80"/>
      <c r="D14" s="80"/>
      <c r="E14" s="80"/>
      <c r="F14" s="80"/>
      <c r="G14" s="80"/>
      <c r="H14" s="80"/>
      <c r="I14" s="80"/>
      <c r="J14" s="80"/>
    </row>
    <row r="15" spans="1:10" ht="20.100000000000001" customHeight="1" thickBot="1" x14ac:dyDescent="0.35">
      <c r="A15" s="76" t="s">
        <v>117</v>
      </c>
      <c r="B15" s="80"/>
      <c r="C15" s="80"/>
      <c r="D15" s="80"/>
      <c r="E15" s="80"/>
      <c r="F15" s="80"/>
      <c r="G15" s="80"/>
      <c r="H15" s="80"/>
      <c r="I15" s="80"/>
      <c r="J15" s="80"/>
    </row>
    <row r="16" spans="1:10" ht="20.100000000000001" customHeight="1" thickBot="1" x14ac:dyDescent="0.35">
      <c r="A16" s="76" t="s">
        <v>118</v>
      </c>
      <c r="B16" s="80"/>
      <c r="C16" s="80"/>
      <c r="D16" s="80"/>
      <c r="E16" s="80"/>
      <c r="F16" s="80"/>
      <c r="G16" s="80"/>
      <c r="H16" s="80"/>
      <c r="I16" s="80"/>
      <c r="J16" s="80"/>
    </row>
    <row r="17" spans="1:10" ht="20.100000000000001" customHeight="1" thickBot="1" x14ac:dyDescent="0.35">
      <c r="A17" s="76" t="s">
        <v>119</v>
      </c>
      <c r="B17" s="80"/>
      <c r="C17" s="80"/>
      <c r="D17" s="80"/>
      <c r="E17" s="80"/>
      <c r="F17" s="80"/>
      <c r="G17" s="80"/>
      <c r="H17" s="80"/>
      <c r="I17" s="80"/>
      <c r="J17" s="80"/>
    </row>
    <row r="18" spans="1:10" ht="20.100000000000001" customHeight="1" thickBot="1" x14ac:dyDescent="0.35">
      <c r="A18" s="76" t="s">
        <v>120</v>
      </c>
      <c r="B18" s="80"/>
      <c r="C18" s="80"/>
      <c r="D18" s="80"/>
      <c r="E18" s="80"/>
      <c r="F18" s="80"/>
      <c r="G18" s="80"/>
      <c r="H18" s="80"/>
      <c r="I18" s="80"/>
      <c r="J18" s="80"/>
    </row>
    <row r="19" spans="1:10" ht="20.100000000000001" customHeight="1" thickBot="1" x14ac:dyDescent="0.35">
      <c r="A19" s="76" t="s">
        <v>121</v>
      </c>
      <c r="B19" s="80"/>
      <c r="C19" s="80"/>
      <c r="D19" s="80"/>
      <c r="E19" s="80"/>
      <c r="F19" s="80"/>
      <c r="G19" s="80"/>
      <c r="H19" s="80"/>
      <c r="I19" s="80"/>
      <c r="J19" s="80"/>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84"/>
  <sheetViews>
    <sheetView topLeftCell="A28" zoomScale="85" zoomScaleNormal="85" workbookViewId="0">
      <selection activeCell="T55" sqref="T55"/>
    </sheetView>
  </sheetViews>
  <sheetFormatPr defaultRowHeight="16.5" x14ac:dyDescent="0.3"/>
  <cols>
    <col min="2" max="2" width="18.5" customWidth="1"/>
    <col min="3" max="3" width="26.25" customWidth="1"/>
    <col min="6" max="6" width="11" bestFit="1" customWidth="1"/>
    <col min="9" max="9" width="15.875" bestFit="1" customWidth="1"/>
    <col min="11" max="11" width="12.125" customWidth="1"/>
    <col min="12" max="12" width="20.375" bestFit="1" customWidth="1"/>
    <col min="15" max="15" width="14.375" bestFit="1" customWidth="1"/>
    <col min="18" max="18" width="22.25" bestFit="1" customWidth="1"/>
    <col min="21" max="21" width="22.5" bestFit="1" customWidth="1"/>
    <col min="27" max="27" width="21.375" bestFit="1" customWidth="1"/>
    <col min="30" max="30" width="10" customWidth="1"/>
  </cols>
  <sheetData>
    <row r="1" spans="2:30" ht="17.25" thickBot="1" x14ac:dyDescent="0.35"/>
    <row r="2" spans="2:30" ht="17.25" thickBot="1" x14ac:dyDescent="0.35">
      <c r="B2" s="83" t="s">
        <v>189</v>
      </c>
      <c r="C2" s="84" t="s">
        <v>125</v>
      </c>
      <c r="E2" s="151" t="s">
        <v>218</v>
      </c>
      <c r="F2" s="151"/>
      <c r="H2" t="s">
        <v>217</v>
      </c>
      <c r="K2" t="s">
        <v>228</v>
      </c>
      <c r="N2" t="s">
        <v>232</v>
      </c>
      <c r="Q2" t="s">
        <v>260</v>
      </c>
      <c r="S2" t="s">
        <v>271</v>
      </c>
      <c r="T2" t="s">
        <v>272</v>
      </c>
      <c r="W2" t="s">
        <v>279</v>
      </c>
      <c r="Z2" t="s">
        <v>280</v>
      </c>
      <c r="AC2" t="s">
        <v>281</v>
      </c>
    </row>
    <row r="3" spans="2:30" x14ac:dyDescent="0.3">
      <c r="B3" s="91" t="s">
        <v>126</v>
      </c>
      <c r="C3" s="81" t="s">
        <v>127</v>
      </c>
      <c r="E3" s="89" t="s">
        <v>190</v>
      </c>
      <c r="F3" s="90" t="s">
        <v>177</v>
      </c>
      <c r="H3" s="94" t="s">
        <v>219</v>
      </c>
      <c r="I3" s="95" t="s">
        <v>220</v>
      </c>
      <c r="K3" s="94" t="s">
        <v>229</v>
      </c>
      <c r="L3" s="95" t="s">
        <v>220</v>
      </c>
      <c r="N3" s="94" t="s">
        <v>229</v>
      </c>
      <c r="O3" s="95" t="s">
        <v>220</v>
      </c>
      <c r="Q3" s="94" t="s">
        <v>261</v>
      </c>
      <c r="R3" s="95" t="s">
        <v>220</v>
      </c>
      <c r="T3" s="94" t="s">
        <v>273</v>
      </c>
      <c r="U3" s="95" t="s">
        <v>274</v>
      </c>
      <c r="W3" s="94" t="s">
        <v>273</v>
      </c>
      <c r="X3" s="95" t="s">
        <v>274</v>
      </c>
      <c r="Z3" s="94" t="s">
        <v>273</v>
      </c>
      <c r="AA3" s="95" t="s">
        <v>274</v>
      </c>
      <c r="AC3" s="94" t="s">
        <v>273</v>
      </c>
      <c r="AD3" s="95" t="s">
        <v>274</v>
      </c>
    </row>
    <row r="4" spans="2:30" ht="17.25" thickBot="1" x14ac:dyDescent="0.35">
      <c r="B4" s="91" t="s">
        <v>128</v>
      </c>
      <c r="C4" s="81" t="s">
        <v>129</v>
      </c>
      <c r="E4" s="85">
        <v>10</v>
      </c>
      <c r="F4" s="86" t="s">
        <v>178</v>
      </c>
      <c r="H4" s="96">
        <v>1001</v>
      </c>
      <c r="I4" s="97" t="s">
        <v>221</v>
      </c>
      <c r="K4" s="98">
        <v>110209</v>
      </c>
      <c r="L4" s="99" t="s">
        <v>230</v>
      </c>
      <c r="N4" s="96">
        <v>11020901</v>
      </c>
      <c r="O4" s="97" t="s">
        <v>231</v>
      </c>
      <c r="Q4" s="96">
        <v>10</v>
      </c>
      <c r="R4" s="97" t="s">
        <v>263</v>
      </c>
      <c r="T4" s="96">
        <v>2</v>
      </c>
      <c r="U4" s="97" t="s">
        <v>276</v>
      </c>
      <c r="W4" s="96">
        <v>10</v>
      </c>
      <c r="X4" s="97" t="s">
        <v>292</v>
      </c>
      <c r="Z4" s="96">
        <v>1</v>
      </c>
      <c r="AA4" s="97" t="s">
        <v>307</v>
      </c>
      <c r="AC4" s="96">
        <v>1</v>
      </c>
      <c r="AD4" s="97" t="s">
        <v>315</v>
      </c>
    </row>
    <row r="5" spans="2:30" x14ac:dyDescent="0.3">
      <c r="B5" s="91" t="s">
        <v>130</v>
      </c>
      <c r="C5" s="81" t="s">
        <v>131</v>
      </c>
      <c r="E5" s="85">
        <v>11</v>
      </c>
      <c r="F5" s="86" t="s">
        <v>179</v>
      </c>
      <c r="H5" s="96">
        <v>1101</v>
      </c>
      <c r="I5" s="97" t="s">
        <v>222</v>
      </c>
      <c r="K5" s="152" t="s">
        <v>504</v>
      </c>
      <c r="L5" s="152"/>
      <c r="N5" s="96">
        <v>11020902</v>
      </c>
      <c r="O5" s="97" t="s">
        <v>233</v>
      </c>
      <c r="Q5" s="96">
        <v>20</v>
      </c>
      <c r="R5" s="97" t="s">
        <v>264</v>
      </c>
      <c r="T5" s="96">
        <v>6</v>
      </c>
      <c r="U5" s="97" t="s">
        <v>277</v>
      </c>
      <c r="W5" s="96">
        <v>11</v>
      </c>
      <c r="X5" s="97" t="s">
        <v>293</v>
      </c>
      <c r="Z5" s="96">
        <v>10</v>
      </c>
      <c r="AA5" s="97" t="s">
        <v>308</v>
      </c>
      <c r="AC5" s="96">
        <v>2</v>
      </c>
      <c r="AD5" s="97" t="s">
        <v>317</v>
      </c>
    </row>
    <row r="6" spans="2:30" x14ac:dyDescent="0.3">
      <c r="B6" s="91" t="s">
        <v>132</v>
      </c>
      <c r="C6" s="81" t="s">
        <v>133</v>
      </c>
      <c r="E6" s="85">
        <v>20</v>
      </c>
      <c r="F6" s="86" t="s">
        <v>180</v>
      </c>
      <c r="H6" s="96">
        <v>1102</v>
      </c>
      <c r="I6" s="97" t="s">
        <v>223</v>
      </c>
      <c r="N6" s="96">
        <v>11020903</v>
      </c>
      <c r="O6" s="97" t="s">
        <v>234</v>
      </c>
      <c r="Q6" s="96">
        <v>30</v>
      </c>
      <c r="R6" s="97" t="s">
        <v>265</v>
      </c>
      <c r="T6" s="96">
        <v>7</v>
      </c>
      <c r="U6" s="97" t="s">
        <v>278</v>
      </c>
      <c r="W6" s="96">
        <v>12</v>
      </c>
      <c r="X6" s="97" t="s">
        <v>294</v>
      </c>
      <c r="Z6" s="96">
        <v>2</v>
      </c>
      <c r="AA6" s="97" t="s">
        <v>309</v>
      </c>
      <c r="AC6" s="96">
        <v>3</v>
      </c>
      <c r="AD6" s="97" t="s">
        <v>318</v>
      </c>
    </row>
    <row r="7" spans="2:30" ht="17.25" thickBot="1" x14ac:dyDescent="0.35">
      <c r="B7" s="91" t="s">
        <v>134</v>
      </c>
      <c r="C7" s="81" t="s">
        <v>135</v>
      </c>
      <c r="E7" s="85">
        <v>21</v>
      </c>
      <c r="F7" s="86" t="s">
        <v>181</v>
      </c>
      <c r="H7" s="96">
        <v>1103</v>
      </c>
      <c r="I7" s="97" t="s">
        <v>224</v>
      </c>
      <c r="N7" s="96">
        <v>11020904</v>
      </c>
      <c r="O7" s="97" t="s">
        <v>235</v>
      </c>
      <c r="Q7" s="96">
        <v>40</v>
      </c>
      <c r="R7" s="97" t="s">
        <v>266</v>
      </c>
      <c r="T7" s="98">
        <v>8</v>
      </c>
      <c r="U7" s="99" t="s">
        <v>275</v>
      </c>
      <c r="W7" s="96">
        <v>13</v>
      </c>
      <c r="X7" s="97" t="s">
        <v>295</v>
      </c>
      <c r="Z7" s="96">
        <v>3</v>
      </c>
      <c r="AA7" s="97" t="s">
        <v>310</v>
      </c>
      <c r="AC7" s="98">
        <v>4</v>
      </c>
      <c r="AD7" s="99" t="s">
        <v>319</v>
      </c>
    </row>
    <row r="8" spans="2:30" ht="17.25" thickBot="1" x14ac:dyDescent="0.35">
      <c r="B8" s="91" t="s">
        <v>136</v>
      </c>
      <c r="C8" s="81" t="s">
        <v>137</v>
      </c>
      <c r="E8" s="85">
        <v>22</v>
      </c>
      <c r="F8" s="86" t="s">
        <v>182</v>
      </c>
      <c r="H8" s="96">
        <v>1104</v>
      </c>
      <c r="I8" s="97" t="s">
        <v>225</v>
      </c>
      <c r="N8" s="96">
        <v>11020905</v>
      </c>
      <c r="O8" s="97" t="s">
        <v>236</v>
      </c>
      <c r="Q8" s="96">
        <v>50</v>
      </c>
      <c r="R8" s="97" t="s">
        <v>267</v>
      </c>
      <c r="W8" s="96">
        <v>15</v>
      </c>
      <c r="X8" s="97" t="s">
        <v>296</v>
      </c>
      <c r="Z8" s="98">
        <v>4</v>
      </c>
      <c r="AA8" s="99" t="s">
        <v>311</v>
      </c>
    </row>
    <row r="9" spans="2:30" x14ac:dyDescent="0.3">
      <c r="B9" s="91" t="s">
        <v>138</v>
      </c>
      <c r="C9" s="81" t="s">
        <v>139</v>
      </c>
      <c r="E9" s="85">
        <v>23</v>
      </c>
      <c r="F9" s="86" t="s">
        <v>183</v>
      </c>
      <c r="H9" s="96">
        <v>1105</v>
      </c>
      <c r="I9" s="97" t="s">
        <v>226</v>
      </c>
      <c r="N9" s="96">
        <v>11020906</v>
      </c>
      <c r="O9" s="97" t="s">
        <v>237</v>
      </c>
      <c r="Q9" s="96">
        <v>60</v>
      </c>
      <c r="R9" s="97" t="s">
        <v>268</v>
      </c>
      <c r="W9" s="96">
        <v>16</v>
      </c>
      <c r="X9" s="97" t="s">
        <v>297</v>
      </c>
    </row>
    <row r="10" spans="2:30" ht="17.25" thickBot="1" x14ac:dyDescent="0.35">
      <c r="B10" s="91" t="s">
        <v>140</v>
      </c>
      <c r="C10" s="81" t="s">
        <v>141</v>
      </c>
      <c r="E10" s="85">
        <v>24</v>
      </c>
      <c r="F10" s="86" t="s">
        <v>184</v>
      </c>
      <c r="H10" s="98">
        <v>1106</v>
      </c>
      <c r="I10" s="99" t="s">
        <v>227</v>
      </c>
      <c r="N10" s="96">
        <v>11020907</v>
      </c>
      <c r="O10" s="97" t="s">
        <v>238</v>
      </c>
      <c r="Q10" s="96">
        <v>61</v>
      </c>
      <c r="R10" s="97" t="s">
        <v>269</v>
      </c>
      <c r="W10" s="96">
        <v>17</v>
      </c>
      <c r="X10" s="97" t="s">
        <v>298</v>
      </c>
    </row>
    <row r="11" spans="2:30" x14ac:dyDescent="0.3">
      <c r="B11" s="91" t="s">
        <v>142</v>
      </c>
      <c r="C11" s="81" t="s">
        <v>143</v>
      </c>
      <c r="E11" s="85">
        <v>25</v>
      </c>
      <c r="F11" s="86" t="s">
        <v>185</v>
      </c>
      <c r="N11" s="96">
        <v>11020908</v>
      </c>
      <c r="O11" s="97" t="s">
        <v>239</v>
      </c>
      <c r="Q11" s="96">
        <v>62</v>
      </c>
      <c r="R11" s="97" t="s">
        <v>270</v>
      </c>
      <c r="W11" s="96">
        <v>18</v>
      </c>
      <c r="X11" s="97" t="s">
        <v>299</v>
      </c>
    </row>
    <row r="12" spans="2:30" ht="17.25" thickBot="1" x14ac:dyDescent="0.35">
      <c r="B12" s="91" t="s">
        <v>144</v>
      </c>
      <c r="C12" s="81" t="s">
        <v>145</v>
      </c>
      <c r="E12" s="85">
        <v>26</v>
      </c>
      <c r="F12" s="86" t="s">
        <v>186</v>
      </c>
      <c r="N12" s="96">
        <v>11020909</v>
      </c>
      <c r="O12" s="97" t="s">
        <v>240</v>
      </c>
      <c r="Q12" s="98">
        <v>70</v>
      </c>
      <c r="R12" s="99" t="s">
        <v>262</v>
      </c>
      <c r="W12" s="96">
        <v>19</v>
      </c>
      <c r="X12" s="97" t="s">
        <v>300</v>
      </c>
    </row>
    <row r="13" spans="2:30" x14ac:dyDescent="0.3">
      <c r="B13" s="91" t="s">
        <v>146</v>
      </c>
      <c r="C13" s="81" t="s">
        <v>147</v>
      </c>
      <c r="E13" s="85">
        <v>27</v>
      </c>
      <c r="F13" s="86" t="s">
        <v>187</v>
      </c>
      <c r="N13" s="96">
        <v>11020910</v>
      </c>
      <c r="O13" s="97" t="s">
        <v>241</v>
      </c>
      <c r="W13" s="96">
        <v>20</v>
      </c>
      <c r="X13" s="97" t="s">
        <v>301</v>
      </c>
    </row>
    <row r="14" spans="2:30" ht="17.25" thickBot="1" x14ac:dyDescent="0.35">
      <c r="B14" s="91" t="s">
        <v>148</v>
      </c>
      <c r="C14" s="81" t="s">
        <v>149</v>
      </c>
      <c r="E14" s="87">
        <v>28</v>
      </c>
      <c r="F14" s="88" t="s">
        <v>188</v>
      </c>
      <c r="N14" s="96">
        <v>11020911</v>
      </c>
      <c r="O14" s="97" t="s">
        <v>242</v>
      </c>
      <c r="W14" s="96">
        <v>21</v>
      </c>
      <c r="X14" s="97" t="s">
        <v>302</v>
      </c>
    </row>
    <row r="15" spans="2:30" x14ac:dyDescent="0.3">
      <c r="B15" s="91" t="s">
        <v>150</v>
      </c>
      <c r="C15" s="81" t="s">
        <v>151</v>
      </c>
      <c r="N15" s="96">
        <v>11020912</v>
      </c>
      <c r="O15" s="97" t="s">
        <v>243</v>
      </c>
      <c r="W15" s="96">
        <v>70</v>
      </c>
      <c r="X15" s="97" t="s">
        <v>303</v>
      </c>
    </row>
    <row r="16" spans="2:30" x14ac:dyDescent="0.3">
      <c r="B16" s="91" t="s">
        <v>152</v>
      </c>
      <c r="C16" s="81" t="s">
        <v>153</v>
      </c>
      <c r="N16" s="96">
        <v>11020913</v>
      </c>
      <c r="O16" s="97" t="s">
        <v>244</v>
      </c>
      <c r="W16" s="96">
        <v>72</v>
      </c>
      <c r="X16" s="97" t="s">
        <v>304</v>
      </c>
    </row>
    <row r="17" spans="2:24" x14ac:dyDescent="0.3">
      <c r="B17" s="91" t="s">
        <v>154</v>
      </c>
      <c r="C17" s="81" t="s">
        <v>155</v>
      </c>
      <c r="N17" s="96">
        <v>11020914</v>
      </c>
      <c r="O17" s="97" t="s">
        <v>245</v>
      </c>
      <c r="W17" s="96">
        <v>74</v>
      </c>
      <c r="X17" s="97" t="s">
        <v>305</v>
      </c>
    </row>
    <row r="18" spans="2:24" x14ac:dyDescent="0.3">
      <c r="B18" s="91" t="s">
        <v>156</v>
      </c>
      <c r="C18" s="81" t="s">
        <v>157</v>
      </c>
      <c r="N18" s="96">
        <v>11020915</v>
      </c>
      <c r="O18" s="97" t="s">
        <v>246</v>
      </c>
      <c r="W18" s="96">
        <v>77</v>
      </c>
      <c r="X18" s="97" t="s">
        <v>306</v>
      </c>
    </row>
    <row r="19" spans="2:24" ht="17.25" thickBot="1" x14ac:dyDescent="0.35">
      <c r="B19" s="91" t="s">
        <v>158</v>
      </c>
      <c r="C19" s="81" t="s">
        <v>159</v>
      </c>
      <c r="N19" s="96">
        <v>11020916</v>
      </c>
      <c r="O19" s="97" t="s">
        <v>247</v>
      </c>
      <c r="W19" s="98">
        <v>78</v>
      </c>
      <c r="X19" s="99" t="s">
        <v>291</v>
      </c>
    </row>
    <row r="20" spans="2:24" x14ac:dyDescent="0.3">
      <c r="B20" s="91" t="s">
        <v>160</v>
      </c>
      <c r="C20" s="81" t="s">
        <v>161</v>
      </c>
      <c r="N20" s="96">
        <v>11020917</v>
      </c>
      <c r="O20" s="97" t="s">
        <v>248</v>
      </c>
    </row>
    <row r="21" spans="2:24" x14ac:dyDescent="0.3">
      <c r="B21" s="91" t="s">
        <v>162</v>
      </c>
      <c r="C21" s="81" t="s">
        <v>163</v>
      </c>
      <c r="N21" s="96">
        <v>11020918</v>
      </c>
      <c r="O21" s="97" t="s">
        <v>249</v>
      </c>
    </row>
    <row r="22" spans="2:24" x14ac:dyDescent="0.3">
      <c r="B22" s="91" t="s">
        <v>164</v>
      </c>
      <c r="C22" s="81" t="s">
        <v>165</v>
      </c>
      <c r="N22" s="96">
        <v>11020919</v>
      </c>
      <c r="O22" s="97" t="s">
        <v>250</v>
      </c>
    </row>
    <row r="23" spans="2:24" x14ac:dyDescent="0.3">
      <c r="B23" s="91" t="s">
        <v>166</v>
      </c>
      <c r="C23" s="81" t="s">
        <v>167</v>
      </c>
      <c r="N23" s="96">
        <v>11020920</v>
      </c>
      <c r="O23" s="97" t="s">
        <v>251</v>
      </c>
    </row>
    <row r="24" spans="2:24" x14ac:dyDescent="0.3">
      <c r="B24" s="91" t="s">
        <v>168</v>
      </c>
      <c r="C24" s="81" t="s">
        <v>169</v>
      </c>
      <c r="N24" s="96">
        <v>11020921</v>
      </c>
      <c r="O24" s="97" t="s">
        <v>252</v>
      </c>
    </row>
    <row r="25" spans="2:24" x14ac:dyDescent="0.3">
      <c r="B25" s="91" t="s">
        <v>170</v>
      </c>
      <c r="C25" s="81" t="s">
        <v>171</v>
      </c>
      <c r="N25" s="96">
        <v>11020922</v>
      </c>
      <c r="O25" s="97" t="s">
        <v>253</v>
      </c>
    </row>
    <row r="26" spans="2:24" x14ac:dyDescent="0.3">
      <c r="B26" s="91" t="s">
        <v>172</v>
      </c>
      <c r="C26" s="81" t="s">
        <v>173</v>
      </c>
      <c r="N26" s="96">
        <v>11020923</v>
      </c>
      <c r="O26" s="97" t="s">
        <v>254</v>
      </c>
    </row>
    <row r="27" spans="2:24" ht="17.25" thickBot="1" x14ac:dyDescent="0.35">
      <c r="B27" s="92" t="s">
        <v>174</v>
      </c>
      <c r="C27" s="82" t="s">
        <v>175</v>
      </c>
      <c r="N27" s="96">
        <v>11020924</v>
      </c>
      <c r="O27" s="97" t="s">
        <v>255</v>
      </c>
    </row>
    <row r="28" spans="2:24" x14ac:dyDescent="0.3">
      <c r="N28" s="96">
        <v>11020925</v>
      </c>
      <c r="O28" s="97" t="s">
        <v>256</v>
      </c>
    </row>
    <row r="29" spans="2:24" x14ac:dyDescent="0.3">
      <c r="N29" s="96">
        <v>11020926</v>
      </c>
      <c r="O29" s="97" t="s">
        <v>257</v>
      </c>
    </row>
    <row r="30" spans="2:24" x14ac:dyDescent="0.3">
      <c r="N30" s="96">
        <v>11020927</v>
      </c>
      <c r="O30" s="97" t="s">
        <v>258</v>
      </c>
    </row>
    <row r="31" spans="2:24" ht="17.25" thickBot="1" x14ac:dyDescent="0.35">
      <c r="N31" s="98">
        <v>11020928</v>
      </c>
      <c r="O31" s="99" t="s">
        <v>259</v>
      </c>
    </row>
    <row r="32" spans="2:24" x14ac:dyDescent="0.3">
      <c r="N32" s="152" t="s">
        <v>505</v>
      </c>
      <c r="O32" s="152"/>
    </row>
    <row r="36" spans="5:30" ht="17.25" thickBot="1" x14ac:dyDescent="0.35">
      <c r="E36" t="s">
        <v>282</v>
      </c>
      <c r="H36" t="s">
        <v>283</v>
      </c>
      <c r="K36" t="s">
        <v>284</v>
      </c>
      <c r="N36" t="s">
        <v>285</v>
      </c>
      <c r="Q36" t="s">
        <v>286</v>
      </c>
      <c r="T36" t="s">
        <v>287</v>
      </c>
      <c r="W36" t="s">
        <v>288</v>
      </c>
      <c r="Z36" t="s">
        <v>289</v>
      </c>
      <c r="AC36" t="s">
        <v>290</v>
      </c>
    </row>
    <row r="37" spans="5:30" x14ac:dyDescent="0.3">
      <c r="E37" s="94" t="s">
        <v>273</v>
      </c>
      <c r="F37" s="95" t="s">
        <v>274</v>
      </c>
      <c r="H37" s="94" t="s">
        <v>273</v>
      </c>
      <c r="I37" s="95" t="s">
        <v>274</v>
      </c>
      <c r="K37" s="94" t="s">
        <v>273</v>
      </c>
      <c r="L37" s="95" t="s">
        <v>274</v>
      </c>
      <c r="N37" s="94" t="s">
        <v>273</v>
      </c>
      <c r="O37" s="95" t="s">
        <v>274</v>
      </c>
      <c r="Q37" s="94" t="s">
        <v>273</v>
      </c>
      <c r="R37" s="95" t="s">
        <v>274</v>
      </c>
      <c r="T37" s="94" t="s">
        <v>273</v>
      </c>
      <c r="U37" s="95" t="s">
        <v>274</v>
      </c>
      <c r="W37" s="94" t="s">
        <v>273</v>
      </c>
      <c r="X37" s="95" t="s">
        <v>274</v>
      </c>
      <c r="Z37" s="94" t="s">
        <v>273</v>
      </c>
      <c r="AA37" s="95" t="s">
        <v>274</v>
      </c>
      <c r="AC37" s="94" t="s">
        <v>273</v>
      </c>
      <c r="AD37" s="95" t="s">
        <v>274</v>
      </c>
    </row>
    <row r="38" spans="5:30" ht="17.25" thickBot="1" x14ac:dyDescent="0.35">
      <c r="E38" s="96">
        <v>1</v>
      </c>
      <c r="F38" s="97" t="s">
        <v>312</v>
      </c>
      <c r="H38" s="96">
        <v>1</v>
      </c>
      <c r="I38" s="97" t="s">
        <v>320</v>
      </c>
      <c r="K38" s="96">
        <v>1</v>
      </c>
      <c r="L38" s="97" t="s">
        <v>323</v>
      </c>
      <c r="N38" s="100">
        <v>10</v>
      </c>
      <c r="O38" s="97" t="s">
        <v>414</v>
      </c>
      <c r="Q38" s="96">
        <v>10</v>
      </c>
      <c r="R38" s="97" t="s">
        <v>329</v>
      </c>
      <c r="T38" s="96">
        <v>10112</v>
      </c>
      <c r="U38" s="97" t="s">
        <v>331</v>
      </c>
      <c r="W38" s="98">
        <v>111</v>
      </c>
      <c r="X38" s="99" t="s">
        <v>362</v>
      </c>
      <c r="Z38" s="96">
        <v>1000</v>
      </c>
      <c r="AA38" s="97" t="s">
        <v>358</v>
      </c>
      <c r="AC38" s="96">
        <v>4</v>
      </c>
      <c r="AD38" s="97" t="s">
        <v>371</v>
      </c>
    </row>
    <row r="39" spans="5:30" ht="17.25" thickBot="1" x14ac:dyDescent="0.35">
      <c r="E39" s="96">
        <v>2</v>
      </c>
      <c r="F39" s="97" t="s">
        <v>313</v>
      </c>
      <c r="H39" s="96">
        <v>2</v>
      </c>
      <c r="I39" s="97" t="s">
        <v>321</v>
      </c>
      <c r="K39" s="98">
        <v>2</v>
      </c>
      <c r="L39" s="99" t="s">
        <v>324</v>
      </c>
      <c r="N39" s="100">
        <v>11</v>
      </c>
      <c r="O39" s="97" t="s">
        <v>416</v>
      </c>
      <c r="Q39" s="98">
        <v>20</v>
      </c>
      <c r="R39" s="99" t="s">
        <v>330</v>
      </c>
      <c r="T39" s="96">
        <v>10122</v>
      </c>
      <c r="U39" s="97" t="s">
        <v>332</v>
      </c>
      <c r="Z39" s="96">
        <v>1001</v>
      </c>
      <c r="AA39" s="97" t="s">
        <v>359</v>
      </c>
      <c r="AC39" s="96">
        <v>7</v>
      </c>
      <c r="AD39" s="97" t="s">
        <v>372</v>
      </c>
    </row>
    <row r="40" spans="5:30" ht="17.25" thickBot="1" x14ac:dyDescent="0.35">
      <c r="E40" s="98">
        <v>3</v>
      </c>
      <c r="F40" s="99" t="s">
        <v>314</v>
      </c>
      <c r="H40" s="98">
        <v>4</v>
      </c>
      <c r="I40" s="99" t="s">
        <v>322</v>
      </c>
      <c r="N40" s="100">
        <v>12</v>
      </c>
      <c r="O40" s="97" t="s">
        <v>417</v>
      </c>
      <c r="T40" s="96">
        <v>10132</v>
      </c>
      <c r="U40" s="97" t="s">
        <v>333</v>
      </c>
      <c r="Z40" s="96">
        <v>2000</v>
      </c>
      <c r="AA40" s="97" t="s">
        <v>360</v>
      </c>
      <c r="AC40" s="96">
        <v>20</v>
      </c>
      <c r="AD40" s="97" t="s">
        <v>373</v>
      </c>
    </row>
    <row r="41" spans="5:30" ht="17.25" thickBot="1" x14ac:dyDescent="0.35">
      <c r="N41" s="100">
        <v>13</v>
      </c>
      <c r="O41" s="97" t="s">
        <v>418</v>
      </c>
      <c r="T41" s="96">
        <v>10152</v>
      </c>
      <c r="U41" s="97" t="s">
        <v>334</v>
      </c>
      <c r="Z41" s="98">
        <v>2010</v>
      </c>
      <c r="AA41" s="99" t="s">
        <v>361</v>
      </c>
      <c r="AC41" s="96">
        <v>32</v>
      </c>
      <c r="AD41" s="97" t="s">
        <v>374</v>
      </c>
    </row>
    <row r="42" spans="5:30" ht="17.25" thickBot="1" x14ac:dyDescent="0.35">
      <c r="N42" s="100">
        <v>16</v>
      </c>
      <c r="O42" s="97" t="s">
        <v>419</v>
      </c>
      <c r="T42" s="96">
        <v>10162</v>
      </c>
      <c r="U42" s="97" t="s">
        <v>335</v>
      </c>
      <c r="AC42" s="98">
        <v>99</v>
      </c>
      <c r="AD42" s="99" t="s">
        <v>375</v>
      </c>
    </row>
    <row r="43" spans="5:30" x14ac:dyDescent="0.3">
      <c r="N43" s="100">
        <v>17</v>
      </c>
      <c r="O43" s="97" t="s">
        <v>420</v>
      </c>
      <c r="T43" s="96">
        <v>10172</v>
      </c>
      <c r="U43" s="97" t="s">
        <v>336</v>
      </c>
    </row>
    <row r="44" spans="5:30" x14ac:dyDescent="0.3">
      <c r="N44" s="100">
        <v>18</v>
      </c>
      <c r="O44" s="97" t="s">
        <v>421</v>
      </c>
      <c r="T44" s="96">
        <v>10192</v>
      </c>
      <c r="U44" s="97" t="s">
        <v>337</v>
      </c>
    </row>
    <row r="45" spans="5:30" x14ac:dyDescent="0.3">
      <c r="N45" s="100" t="s">
        <v>325</v>
      </c>
      <c r="O45" s="97" t="s">
        <v>422</v>
      </c>
      <c r="T45" s="96">
        <v>10202</v>
      </c>
      <c r="U45" s="97" t="s">
        <v>338</v>
      </c>
    </row>
    <row r="46" spans="5:30" x14ac:dyDescent="0.3">
      <c r="N46" s="100" t="s">
        <v>326</v>
      </c>
      <c r="O46" s="97" t="s">
        <v>423</v>
      </c>
      <c r="T46" s="96">
        <v>20172</v>
      </c>
      <c r="U46" s="97" t="s">
        <v>339</v>
      </c>
    </row>
    <row r="47" spans="5:30" x14ac:dyDescent="0.3">
      <c r="N47" s="100">
        <v>20</v>
      </c>
      <c r="O47" s="97" t="s">
        <v>424</v>
      </c>
      <c r="T47" s="96">
        <v>40152</v>
      </c>
      <c r="U47" s="97" t="s">
        <v>340</v>
      </c>
    </row>
    <row r="48" spans="5:30" x14ac:dyDescent="0.3">
      <c r="N48" s="100">
        <v>21</v>
      </c>
      <c r="O48" s="97" t="s">
        <v>425</v>
      </c>
      <c r="T48" s="96">
        <v>40182</v>
      </c>
      <c r="U48" s="97" t="s">
        <v>341</v>
      </c>
    </row>
    <row r="49" spans="14:21" x14ac:dyDescent="0.3">
      <c r="N49" s="100">
        <v>22</v>
      </c>
      <c r="O49" s="97" t="s">
        <v>415</v>
      </c>
      <c r="T49" s="96">
        <v>40212</v>
      </c>
      <c r="U49" s="97" t="s">
        <v>342</v>
      </c>
    </row>
    <row r="50" spans="14:21" x14ac:dyDescent="0.3">
      <c r="N50" s="100">
        <v>23</v>
      </c>
      <c r="O50" s="97" t="s">
        <v>316</v>
      </c>
      <c r="T50" s="96">
        <v>50122</v>
      </c>
      <c r="U50" s="97" t="s">
        <v>343</v>
      </c>
    </row>
    <row r="51" spans="14:21" x14ac:dyDescent="0.3">
      <c r="N51" s="100">
        <v>24</v>
      </c>
      <c r="O51" s="97" t="s">
        <v>426</v>
      </c>
      <c r="T51" s="96">
        <v>60102</v>
      </c>
      <c r="U51" s="97" t="s">
        <v>344</v>
      </c>
    </row>
    <row r="52" spans="14:21" x14ac:dyDescent="0.3">
      <c r="N52" s="100">
        <v>26</v>
      </c>
      <c r="O52" s="97" t="s">
        <v>427</v>
      </c>
      <c r="T52" s="96">
        <v>60132</v>
      </c>
      <c r="U52" s="97" t="s">
        <v>345</v>
      </c>
    </row>
    <row r="53" spans="14:21" x14ac:dyDescent="0.3">
      <c r="N53" s="100">
        <v>27</v>
      </c>
      <c r="O53" s="97" t="s">
        <v>428</v>
      </c>
      <c r="T53" s="96">
        <v>61107</v>
      </c>
      <c r="U53" s="97" t="s">
        <v>346</v>
      </c>
    </row>
    <row r="54" spans="14:21" x14ac:dyDescent="0.3">
      <c r="N54" s="100">
        <v>28</v>
      </c>
      <c r="O54" s="97" t="s">
        <v>429</v>
      </c>
      <c r="T54" s="96">
        <v>61117</v>
      </c>
      <c r="U54" s="97" t="s">
        <v>347</v>
      </c>
    </row>
    <row r="55" spans="14:21" x14ac:dyDescent="0.3">
      <c r="N55" s="100">
        <v>29</v>
      </c>
      <c r="O55" s="97" t="s">
        <v>430</v>
      </c>
      <c r="T55" s="96">
        <v>61127</v>
      </c>
      <c r="U55" s="97" t="s">
        <v>348</v>
      </c>
    </row>
    <row r="56" spans="14:21" x14ac:dyDescent="0.3">
      <c r="N56" s="100" t="s">
        <v>327</v>
      </c>
      <c r="O56" s="97" t="s">
        <v>431</v>
      </c>
      <c r="T56" s="96">
        <v>61157</v>
      </c>
      <c r="U56" s="97" t="s">
        <v>349</v>
      </c>
    </row>
    <row r="57" spans="14:21" x14ac:dyDescent="0.3">
      <c r="N57" s="100" t="s">
        <v>328</v>
      </c>
      <c r="O57" s="97" t="s">
        <v>432</v>
      </c>
      <c r="T57" s="96">
        <v>61187</v>
      </c>
      <c r="U57" s="97" t="s">
        <v>350</v>
      </c>
    </row>
    <row r="58" spans="14:21" ht="17.25" thickBot="1" x14ac:dyDescent="0.35">
      <c r="N58" s="101">
        <v>99</v>
      </c>
      <c r="O58" s="99" t="s">
        <v>433</v>
      </c>
      <c r="T58" s="96">
        <v>61217</v>
      </c>
      <c r="U58" s="97" t="s">
        <v>351</v>
      </c>
    </row>
    <row r="59" spans="14:21" x14ac:dyDescent="0.3">
      <c r="T59" s="96">
        <v>62128</v>
      </c>
      <c r="U59" s="97" t="s">
        <v>352</v>
      </c>
    </row>
    <row r="60" spans="14:21" x14ac:dyDescent="0.3">
      <c r="T60" s="96">
        <v>62158</v>
      </c>
      <c r="U60" s="97" t="s">
        <v>353</v>
      </c>
    </row>
    <row r="61" spans="14:21" x14ac:dyDescent="0.3">
      <c r="T61" s="96">
        <v>70707</v>
      </c>
      <c r="U61" s="97" t="s">
        <v>354</v>
      </c>
    </row>
    <row r="62" spans="14:21" x14ac:dyDescent="0.3">
      <c r="T62" s="96">
        <v>70727</v>
      </c>
      <c r="U62" s="97" t="s">
        <v>355</v>
      </c>
    </row>
    <row r="63" spans="14:21" x14ac:dyDescent="0.3">
      <c r="T63" s="96">
        <v>70747</v>
      </c>
      <c r="U63" s="97" t="s">
        <v>356</v>
      </c>
    </row>
    <row r="64" spans="14:21" ht="17.25" thickBot="1" x14ac:dyDescent="0.35">
      <c r="T64" s="98">
        <v>70787</v>
      </c>
      <c r="U64" s="99" t="s">
        <v>357</v>
      </c>
    </row>
    <row r="67" spans="5:24" ht="17.25" thickBot="1" x14ac:dyDescent="0.35">
      <c r="E67" t="s">
        <v>370</v>
      </c>
      <c r="H67" t="s">
        <v>376</v>
      </c>
      <c r="K67" t="s">
        <v>377</v>
      </c>
      <c r="N67" t="s">
        <v>378</v>
      </c>
      <c r="Q67" t="s">
        <v>379</v>
      </c>
      <c r="T67" t="s">
        <v>380</v>
      </c>
      <c r="W67" t="s">
        <v>381</v>
      </c>
    </row>
    <row r="68" spans="5:24" x14ac:dyDescent="0.3">
      <c r="E68" s="94" t="s">
        <v>273</v>
      </c>
      <c r="F68" s="95" t="s">
        <v>274</v>
      </c>
      <c r="H68" s="94" t="s">
        <v>273</v>
      </c>
      <c r="I68" s="95" t="s">
        <v>274</v>
      </c>
      <c r="K68" s="94" t="s">
        <v>273</v>
      </c>
      <c r="L68" s="95" t="s">
        <v>274</v>
      </c>
      <c r="N68" s="94" t="s">
        <v>273</v>
      </c>
      <c r="O68" s="95" t="s">
        <v>274</v>
      </c>
      <c r="Q68" s="94" t="s">
        <v>273</v>
      </c>
      <c r="R68" s="95" t="s">
        <v>274</v>
      </c>
      <c r="T68" s="94" t="s">
        <v>273</v>
      </c>
      <c r="U68" s="95" t="s">
        <v>274</v>
      </c>
      <c r="W68" s="94" t="s">
        <v>273</v>
      </c>
      <c r="X68" s="95" t="s">
        <v>274</v>
      </c>
    </row>
    <row r="69" spans="5:24" x14ac:dyDescent="0.3">
      <c r="E69" s="96">
        <v>1</v>
      </c>
      <c r="F69" s="97" t="s">
        <v>363</v>
      </c>
      <c r="H69" s="96">
        <v>1</v>
      </c>
      <c r="I69" s="97" t="s">
        <v>391</v>
      </c>
      <c r="K69" s="96">
        <v>1</v>
      </c>
      <c r="L69" s="97" t="s">
        <v>384</v>
      </c>
      <c r="N69" s="96">
        <v>1</v>
      </c>
      <c r="O69" s="97" t="s">
        <v>382</v>
      </c>
      <c r="Q69" s="96">
        <v>10132</v>
      </c>
      <c r="R69" s="97" t="s">
        <v>333</v>
      </c>
      <c r="T69" s="96">
        <v>1</v>
      </c>
      <c r="U69" s="97" t="s">
        <v>405</v>
      </c>
      <c r="W69" s="96">
        <v>1</v>
      </c>
      <c r="X69" s="97" t="s">
        <v>410</v>
      </c>
    </row>
    <row r="70" spans="5:24" ht="17.25" thickBot="1" x14ac:dyDescent="0.35">
      <c r="E70" s="96">
        <v>2</v>
      </c>
      <c r="F70" s="97" t="s">
        <v>364</v>
      </c>
      <c r="H70" s="96">
        <v>2</v>
      </c>
      <c r="I70" s="97" t="s">
        <v>392</v>
      </c>
      <c r="K70" s="96">
        <v>2</v>
      </c>
      <c r="L70" s="97" t="s">
        <v>385</v>
      </c>
      <c r="N70" s="98">
        <v>2</v>
      </c>
      <c r="O70" s="99" t="s">
        <v>383</v>
      </c>
      <c r="Q70" s="96">
        <v>10152</v>
      </c>
      <c r="R70" s="97" t="s">
        <v>334</v>
      </c>
      <c r="T70" s="96">
        <v>2</v>
      </c>
      <c r="U70" s="97" t="s">
        <v>406</v>
      </c>
      <c r="W70" s="96">
        <v>2</v>
      </c>
      <c r="X70" s="97" t="s">
        <v>411</v>
      </c>
    </row>
    <row r="71" spans="5:24" x14ac:dyDescent="0.3">
      <c r="E71" s="96">
        <v>3</v>
      </c>
      <c r="F71" s="97" t="s">
        <v>365</v>
      </c>
      <c r="H71" s="96">
        <v>3</v>
      </c>
      <c r="I71" s="97" t="s">
        <v>393</v>
      </c>
      <c r="K71" s="96">
        <v>3</v>
      </c>
      <c r="L71" s="97" t="s">
        <v>386</v>
      </c>
      <c r="Q71" s="96">
        <v>10162</v>
      </c>
      <c r="R71" s="97" t="s">
        <v>335</v>
      </c>
      <c r="T71" s="96">
        <v>3</v>
      </c>
      <c r="U71" s="97" t="s">
        <v>407</v>
      </c>
      <c r="W71" s="96">
        <v>3</v>
      </c>
      <c r="X71" s="97" t="s">
        <v>412</v>
      </c>
    </row>
    <row r="72" spans="5:24" ht="17.25" thickBot="1" x14ac:dyDescent="0.35">
      <c r="E72" s="96">
        <v>4</v>
      </c>
      <c r="F72" s="97" t="s">
        <v>366</v>
      </c>
      <c r="H72" s="96">
        <v>4</v>
      </c>
      <c r="I72" s="97" t="s">
        <v>394</v>
      </c>
      <c r="K72" s="96">
        <v>4</v>
      </c>
      <c r="L72" s="97" t="s">
        <v>387</v>
      </c>
      <c r="Q72" s="96">
        <v>10172</v>
      </c>
      <c r="R72" s="97" t="s">
        <v>336</v>
      </c>
      <c r="T72" s="96">
        <v>4</v>
      </c>
      <c r="U72" s="97" t="s">
        <v>408</v>
      </c>
      <c r="W72" s="98">
        <v>4</v>
      </c>
      <c r="X72" s="99" t="s">
        <v>413</v>
      </c>
    </row>
    <row r="73" spans="5:24" ht="17.25" thickBot="1" x14ac:dyDescent="0.35">
      <c r="E73" s="96">
        <v>5</v>
      </c>
      <c r="F73" s="97" t="s">
        <v>367</v>
      </c>
      <c r="H73" s="96">
        <v>5</v>
      </c>
      <c r="I73" s="97" t="s">
        <v>395</v>
      </c>
      <c r="K73" s="96">
        <v>5</v>
      </c>
      <c r="L73" s="97" t="s">
        <v>388</v>
      </c>
      <c r="Q73" s="96">
        <v>10202</v>
      </c>
      <c r="R73" s="97" t="s">
        <v>338</v>
      </c>
      <c r="T73" s="98">
        <v>6</v>
      </c>
      <c r="U73" s="99" t="s">
        <v>409</v>
      </c>
    </row>
    <row r="74" spans="5:24" x14ac:dyDescent="0.3">
      <c r="E74" s="96">
        <v>6</v>
      </c>
      <c r="F74" s="97" t="s">
        <v>368</v>
      </c>
      <c r="H74" s="96">
        <v>6</v>
      </c>
      <c r="I74" s="97" t="s">
        <v>396</v>
      </c>
      <c r="K74" s="96">
        <v>6</v>
      </c>
      <c r="L74" s="97" t="s">
        <v>389</v>
      </c>
      <c r="Q74" s="96">
        <v>20172</v>
      </c>
      <c r="R74" s="97" t="s">
        <v>339</v>
      </c>
    </row>
    <row r="75" spans="5:24" ht="17.25" thickBot="1" x14ac:dyDescent="0.35">
      <c r="E75" s="98">
        <v>7</v>
      </c>
      <c r="F75" s="99" t="s">
        <v>369</v>
      </c>
      <c r="H75" s="96">
        <v>7</v>
      </c>
      <c r="I75" s="97" t="s">
        <v>397</v>
      </c>
      <c r="K75" s="98">
        <v>7</v>
      </c>
      <c r="L75" s="99" t="s">
        <v>390</v>
      </c>
      <c r="Q75" s="96">
        <v>40152</v>
      </c>
      <c r="R75" s="97" t="s">
        <v>399</v>
      </c>
    </row>
    <row r="76" spans="5:24" ht="17.25" thickBot="1" x14ac:dyDescent="0.35">
      <c r="H76" s="98">
        <v>8</v>
      </c>
      <c r="I76" s="99" t="s">
        <v>398</v>
      </c>
      <c r="Q76" s="96">
        <v>40182</v>
      </c>
      <c r="R76" s="97" t="s">
        <v>400</v>
      </c>
    </row>
    <row r="77" spans="5:24" x14ac:dyDescent="0.3">
      <c r="Q77" s="96">
        <v>40212</v>
      </c>
      <c r="R77" s="97" t="s">
        <v>401</v>
      </c>
    </row>
    <row r="78" spans="5:24" x14ac:dyDescent="0.3">
      <c r="Q78" s="96">
        <v>60102</v>
      </c>
      <c r="R78" s="97" t="s">
        <v>344</v>
      </c>
    </row>
    <row r="79" spans="5:24" x14ac:dyDescent="0.3">
      <c r="Q79" s="96">
        <v>60132</v>
      </c>
      <c r="R79" s="97" t="s">
        <v>345</v>
      </c>
    </row>
    <row r="80" spans="5:24" x14ac:dyDescent="0.3">
      <c r="Q80" s="96">
        <v>61127</v>
      </c>
      <c r="R80" s="97" t="s">
        <v>402</v>
      </c>
    </row>
    <row r="81" spans="17:18" x14ac:dyDescent="0.3">
      <c r="Q81" s="96">
        <v>61157</v>
      </c>
      <c r="R81" s="97" t="s">
        <v>403</v>
      </c>
    </row>
    <row r="82" spans="17:18" x14ac:dyDescent="0.3">
      <c r="Q82" s="96">
        <v>61217</v>
      </c>
      <c r="R82" s="97" t="s">
        <v>404</v>
      </c>
    </row>
    <row r="83" spans="17:18" x14ac:dyDescent="0.3">
      <c r="Q83" s="96">
        <v>62128</v>
      </c>
      <c r="R83" s="97" t="s">
        <v>352</v>
      </c>
    </row>
    <row r="84" spans="17:18" ht="17.25" thickBot="1" x14ac:dyDescent="0.35">
      <c r="Q84" s="98">
        <v>62158</v>
      </c>
      <c r="R84" s="99" t="s">
        <v>353</v>
      </c>
    </row>
  </sheetData>
  <mergeCells count="3">
    <mergeCell ref="E2:F2"/>
    <mergeCell ref="K5:L5"/>
    <mergeCell ref="N32:O32"/>
  </mergeCells>
  <phoneticPr fontId="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9" sqref="K29"/>
    </sheetView>
  </sheetViews>
  <sheetFormatPr defaultRowHeight="16.5" x14ac:dyDescent="0.3"/>
  <sheetData/>
  <phoneticPr fontId="5"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0" workbookViewId="0">
      <selection activeCell="J30" sqref="J30"/>
    </sheetView>
  </sheetViews>
  <sheetFormatPr defaultRowHeight="16.5" x14ac:dyDescent="0.3"/>
  <sheetData>
    <row r="1" spans="1:1" x14ac:dyDescent="0.3">
      <c r="A1" s="131" t="s">
        <v>519</v>
      </c>
    </row>
    <row r="2" spans="1:1" x14ac:dyDescent="0.3">
      <c r="A2" s="131" t="s">
        <v>520</v>
      </c>
    </row>
    <row r="3" spans="1:1" x14ac:dyDescent="0.3">
      <c r="A3" s="131" t="s">
        <v>521</v>
      </c>
    </row>
    <row r="4" spans="1:1" x14ac:dyDescent="0.3">
      <c r="A4" s="131" t="s">
        <v>522</v>
      </c>
    </row>
    <row r="5" spans="1:1" x14ac:dyDescent="0.3">
      <c r="A5" s="131" t="s">
        <v>523</v>
      </c>
    </row>
    <row r="6" spans="1:1" x14ac:dyDescent="0.3">
      <c r="A6" s="131" t="s">
        <v>524</v>
      </c>
    </row>
    <row r="7" spans="1:1" x14ac:dyDescent="0.3">
      <c r="A7" s="131" t="s">
        <v>525</v>
      </c>
    </row>
    <row r="8" spans="1:1" x14ac:dyDescent="0.3">
      <c r="A8" s="131" t="s">
        <v>526</v>
      </c>
    </row>
    <row r="9" spans="1:1" x14ac:dyDescent="0.3">
      <c r="A9" s="131" t="s">
        <v>527</v>
      </c>
    </row>
    <row r="10" spans="1:1" x14ac:dyDescent="0.3">
      <c r="A10" s="131" t="s">
        <v>528</v>
      </c>
    </row>
    <row r="11" spans="1:1" x14ac:dyDescent="0.3">
      <c r="A11" s="131" t="s">
        <v>529</v>
      </c>
    </row>
    <row r="13" spans="1:1" x14ac:dyDescent="0.3">
      <c r="A13" s="131" t="s">
        <v>530</v>
      </c>
    </row>
    <row r="14" spans="1:1" x14ac:dyDescent="0.3">
      <c r="A14" s="131" t="s">
        <v>531</v>
      </c>
    </row>
    <row r="15" spans="1:1" x14ac:dyDescent="0.3">
      <c r="A15" s="131" t="s">
        <v>532</v>
      </c>
    </row>
    <row r="16" spans="1:1" x14ac:dyDescent="0.3">
      <c r="A16" s="131" t="s">
        <v>533</v>
      </c>
    </row>
    <row r="17" spans="1:1" x14ac:dyDescent="0.3">
      <c r="A17" s="131" t="s">
        <v>534</v>
      </c>
    </row>
    <row r="18" spans="1:1" x14ac:dyDescent="0.3">
      <c r="A18" s="131" t="s">
        <v>535</v>
      </c>
    </row>
    <row r="19" spans="1:1" x14ac:dyDescent="0.3">
      <c r="A19" s="131" t="s">
        <v>536</v>
      </c>
    </row>
    <row r="20" spans="1:1" x14ac:dyDescent="0.3">
      <c r="A20" s="131" t="s">
        <v>537</v>
      </c>
    </row>
    <row r="21" spans="1:1" x14ac:dyDescent="0.3">
      <c r="A21" s="131" t="s">
        <v>538</v>
      </c>
    </row>
    <row r="22" spans="1:1" x14ac:dyDescent="0.3">
      <c r="A22" s="131" t="s">
        <v>539</v>
      </c>
    </row>
    <row r="23" spans="1:1" x14ac:dyDescent="0.3">
      <c r="A23" s="131" t="s">
        <v>540</v>
      </c>
    </row>
    <row r="24" spans="1:1" x14ac:dyDescent="0.3">
      <c r="A24" s="131" t="s">
        <v>541</v>
      </c>
    </row>
    <row r="25" spans="1:1" x14ac:dyDescent="0.3">
      <c r="A25" s="131" t="s">
        <v>542</v>
      </c>
    </row>
    <row r="26" spans="1:1" x14ac:dyDescent="0.3">
      <c r="A26" s="131" t="s">
        <v>543</v>
      </c>
    </row>
    <row r="27" spans="1:1" x14ac:dyDescent="0.3">
      <c r="A27" s="131" t="s">
        <v>544</v>
      </c>
    </row>
    <row r="28" spans="1:1" x14ac:dyDescent="0.3">
      <c r="A28" s="131" t="s">
        <v>545</v>
      </c>
    </row>
    <row r="29" spans="1:1" x14ac:dyDescent="0.3">
      <c r="A29" s="131" t="s">
        <v>546</v>
      </c>
    </row>
    <row r="30" spans="1:1" x14ac:dyDescent="0.3">
      <c r="A30" s="131" t="s">
        <v>547</v>
      </c>
    </row>
  </sheetData>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웹 기능목록</vt:lpstr>
      <vt:lpstr>모바일앱 기능목록</vt:lpstr>
      <vt:lpstr>전체 메뉴 - 1차정리</vt:lpstr>
      <vt:lpstr>전체 메뉴 - SMT</vt:lpstr>
      <vt:lpstr>기본코드 종류</vt:lpstr>
      <vt:lpstr>지정판매소 바코드</vt:lpstr>
      <vt:lpstr>회의 내용 참고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ykpark</dc:creator>
  <cp:keywords/>
  <dc:description/>
  <cp:lastModifiedBy>ykpark</cp:lastModifiedBy>
  <cp:revision/>
  <dcterms:created xsi:type="dcterms:W3CDTF">2021-04-28T02:39:09Z</dcterms:created>
  <dcterms:modified xsi:type="dcterms:W3CDTF">2026-01-26T16:27:44Z</dcterms:modified>
  <cp:category/>
  <cp:contentStatus/>
</cp:coreProperties>
</file>